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23610" windowHeight="9585"/>
  </bookViews>
  <sheets>
    <sheet name="1967 to 1971" sheetId="1" r:id="rId1"/>
    <sheet name="1971 to 1977" sheetId="2" r:id="rId2"/>
    <sheet name="1978 to 1983 NSW" sheetId="4" r:id="rId3"/>
    <sheet name="1978 to 1983 Vic" sheetId="5" r:id="rId4"/>
    <sheet name="1978 to 1983 Qld" sheetId="7" r:id="rId5"/>
    <sheet name="1978 to 1983 SA" sheetId="8" r:id="rId6"/>
    <sheet name="1978 to 1983 Tas" sheetId="6" r:id="rId7"/>
    <sheet name="1984 to 1988 NSW Vic" sheetId="14" r:id="rId8"/>
    <sheet name="1984 to 1988 SA Qld" sheetId="18" r:id="rId9"/>
    <sheet name="1984 to 1988 Tas" sheetId="19" r:id="rId10"/>
    <sheet name="1989 to 1997" sheetId="9" r:id="rId11"/>
    <sheet name="1998 to 2015" sheetId="12" r:id="rId12"/>
  </sheets>
  <definedNames>
    <definedName name="_xlnm.Print_Area" localSheetId="0">'1967 to 1971'!$A$1:$P$11</definedName>
    <definedName name="_xlnm.Print_Area" localSheetId="1">'1971 to 1977'!$A$1:$P$12</definedName>
    <definedName name="_xlnm.Print_Area" localSheetId="2">'1978 to 1983 NSW'!$A$1:$J$13</definedName>
    <definedName name="_xlnm.Print_Area" localSheetId="4">'1978 to 1983 Qld'!$A$1:$J$13</definedName>
    <definedName name="_xlnm.Print_Area" localSheetId="5">'1978 to 1983 SA'!$A$1:$J$13</definedName>
    <definedName name="_xlnm.Print_Area" localSheetId="6">'1978 to 1983 Tas'!$A$1:$M$14</definedName>
    <definedName name="_xlnm.Print_Area" localSheetId="3">'1978 to 1983 Vic'!$A$1:$J$13</definedName>
    <definedName name="_xlnm.Print_Area" localSheetId="7">'1984 to 1988 NSW Vic'!$A$1:$I$21</definedName>
    <definedName name="_xlnm.Print_Area" localSheetId="8">'1984 to 1988 SA Qld'!$A$1:$I$21</definedName>
    <definedName name="_xlnm.Print_Area" localSheetId="9">'1984 to 1988 Tas'!$A$1:$I$11</definedName>
    <definedName name="_xlnm.Print_Area" localSheetId="10">'1989 to 1997'!$A$1:$I$15</definedName>
  </definedNames>
  <calcPr calcId="145621"/>
</workbook>
</file>

<file path=xl/calcChain.xml><?xml version="1.0" encoding="utf-8"?>
<calcChain xmlns="http://schemas.openxmlformats.org/spreadsheetml/2006/main">
  <c r="I15" i="18" l="1"/>
  <c r="H15" i="18"/>
  <c r="G15" i="18"/>
  <c r="I15" i="14"/>
  <c r="H15" i="14"/>
  <c r="G15" i="14"/>
  <c r="L5" i="19"/>
  <c r="K5" i="19"/>
  <c r="J5" i="19"/>
  <c r="I5" i="19"/>
  <c r="H5" i="19"/>
  <c r="G5" i="19"/>
  <c r="I4" i="18" l="1"/>
  <c r="H4" i="18"/>
  <c r="G4" i="18"/>
  <c r="I4" i="14"/>
  <c r="H4" i="14"/>
  <c r="G4" i="14"/>
  <c r="I6" i="9"/>
  <c r="I5" i="9"/>
  <c r="H14" i="6"/>
  <c r="I14" i="6"/>
  <c r="J14" i="6"/>
  <c r="K14" i="6"/>
  <c r="L14" i="6"/>
  <c r="M14" i="6"/>
  <c r="J13" i="8"/>
  <c r="I13" i="8"/>
  <c r="H13" i="8"/>
  <c r="J13" i="7"/>
  <c r="I13" i="7"/>
  <c r="H13" i="7"/>
  <c r="J13" i="5"/>
  <c r="I13" i="5"/>
  <c r="H13" i="5"/>
  <c r="J13" i="4" l="1"/>
  <c r="I13" i="4"/>
  <c r="H13" i="4"/>
</calcChain>
</file>

<file path=xl/sharedStrings.xml><?xml version="1.0" encoding="utf-8"?>
<sst xmlns="http://schemas.openxmlformats.org/spreadsheetml/2006/main" count="661" uniqueCount="145">
  <si>
    <t>Year</t>
  </si>
  <si>
    <t xml:space="preserve">Citation </t>
  </si>
  <si>
    <t xml:space="preserve">Print </t>
  </si>
  <si>
    <t xml:space="preserve">Date </t>
  </si>
  <si>
    <t xml:space="preserve">Instrument </t>
  </si>
  <si>
    <t xml:space="preserve">Classifcation </t>
  </si>
  <si>
    <t>Comment</t>
  </si>
  <si>
    <t>New South Wales (Broken Hill)</t>
  </si>
  <si>
    <t>New South Wales (elsewhere)</t>
  </si>
  <si>
    <t>Victoria (Yallourn)</t>
  </si>
  <si>
    <t>Victoria (Elsewhere)</t>
  </si>
  <si>
    <t xml:space="preserve">Queensland </t>
  </si>
  <si>
    <t>South Australia (Whyalla and Iron Knob)</t>
  </si>
  <si>
    <t>South Australia (Elsewhere)</t>
  </si>
  <si>
    <t>Tasmania (16km of the CPO  of Launceston)</t>
  </si>
  <si>
    <t>Tasmania (elsewhere)</t>
  </si>
  <si>
    <t>135 CAR 217</t>
  </si>
  <si>
    <t>B6158</t>
  </si>
  <si>
    <t>The Metal Trades Award, 1952</t>
  </si>
  <si>
    <t xml:space="preserve">Employee not otherwise classified - Division O Ironworking and General </t>
  </si>
  <si>
    <t>135 CAR 280</t>
  </si>
  <si>
    <t>B6060</t>
  </si>
  <si>
    <t xml:space="preserve">Classification </t>
  </si>
  <si>
    <t>139 CAR 183</t>
  </si>
  <si>
    <t>B7117</t>
  </si>
  <si>
    <t>140 CAR 905</t>
  </si>
  <si>
    <t>B7140</t>
  </si>
  <si>
    <t>The Metal industry Interim Award 1971/Metal Trades Award, 1952</t>
  </si>
  <si>
    <t>Comments</t>
  </si>
  <si>
    <t>141 CAR 389</t>
  </si>
  <si>
    <t>B6934</t>
  </si>
  <si>
    <t>The Metal industry Award 1971</t>
  </si>
  <si>
    <t>153 CAR 398</t>
  </si>
  <si>
    <t>C159</t>
  </si>
  <si>
    <t>The Metal Industry Award, 1971</t>
  </si>
  <si>
    <t xml:space="preserve">Employee not otherwise classified - Division U Ironworking and General </t>
  </si>
  <si>
    <t>157 CAR 987</t>
  </si>
  <si>
    <t>C955</t>
  </si>
  <si>
    <t>163 CAR 820</t>
  </si>
  <si>
    <t>C1742</t>
  </si>
  <si>
    <t>167 CAR 56</t>
  </si>
  <si>
    <t>C2203</t>
  </si>
  <si>
    <t>186 CAR 576</t>
  </si>
  <si>
    <t>D2724</t>
  </si>
  <si>
    <t>191 CAR 598</t>
  </si>
  <si>
    <t>D1611</t>
  </si>
  <si>
    <t>Tasmania (16km of the CPO of Launceston)</t>
  </si>
  <si>
    <t xml:space="preserve">Base Rate </t>
  </si>
  <si>
    <t xml:space="preserve">Supplementary payment </t>
  </si>
  <si>
    <t xml:space="preserve">Award wage </t>
  </si>
  <si>
    <t>215 CAR 114</t>
  </si>
  <si>
    <t>D9881</t>
  </si>
  <si>
    <t>G88</t>
  </si>
  <si>
    <t>G48</t>
  </si>
  <si>
    <t>223 CAR 771</t>
  </si>
  <si>
    <t>E331</t>
  </si>
  <si>
    <t>Metal Industry Award, 1971</t>
  </si>
  <si>
    <t>229 CAR 636</t>
  </si>
  <si>
    <t>E1408</t>
  </si>
  <si>
    <t>232 CAR 32</t>
  </si>
  <si>
    <t>E2710</t>
  </si>
  <si>
    <t>241 CAR 292</t>
  </si>
  <si>
    <t>E3490</t>
  </si>
  <si>
    <t>250 CAR 97</t>
  </si>
  <si>
    <t>E5176</t>
  </si>
  <si>
    <t>268 CAR 365</t>
  </si>
  <si>
    <t>E9186/V120</t>
  </si>
  <si>
    <t>G0965/V021</t>
  </si>
  <si>
    <t>Metal industry Award 1984</t>
  </si>
  <si>
    <t>G4453/V034</t>
  </si>
  <si>
    <t>G7097/V044</t>
  </si>
  <si>
    <t>H0120/V051</t>
  </si>
  <si>
    <t>H1791/V063</t>
  </si>
  <si>
    <t>H4617/V075</t>
  </si>
  <si>
    <t>Metal Industry Award 1984</t>
  </si>
  <si>
    <t xml:space="preserve">Year </t>
  </si>
  <si>
    <t xml:space="preserve">Comments </t>
  </si>
  <si>
    <t xml:space="preserve">Base rate per week </t>
  </si>
  <si>
    <t xml:space="preserve">Supplementary payment per week </t>
  </si>
  <si>
    <t>Award wage per week</t>
  </si>
  <si>
    <t>H9818/V088</t>
  </si>
  <si>
    <t>J2043/V096</t>
  </si>
  <si>
    <t>J3454/V100</t>
  </si>
  <si>
    <t>J6229/V107</t>
  </si>
  <si>
    <t>J9467/V116</t>
  </si>
  <si>
    <t>K1125/V119</t>
  </si>
  <si>
    <t>L0280/V138</t>
  </si>
  <si>
    <t>L6242/V150</t>
  </si>
  <si>
    <t>M1568/V161</t>
  </si>
  <si>
    <t>M0039/V183</t>
  </si>
  <si>
    <t>N3256/V183a</t>
  </si>
  <si>
    <t>Metal, Engineering and Associated Industries Award 1998</t>
  </si>
  <si>
    <t>Hourly rate</t>
  </si>
  <si>
    <t>Q1020</t>
  </si>
  <si>
    <t>R5307</t>
  </si>
  <si>
    <t>S8605</t>
  </si>
  <si>
    <t>PR904632</t>
  </si>
  <si>
    <t>PR918271</t>
  </si>
  <si>
    <t>PR932048</t>
  </si>
  <si>
    <t>PR947308</t>
  </si>
  <si>
    <t xml:space="preserve">PR959867 </t>
  </si>
  <si>
    <t>PR975659</t>
  </si>
  <si>
    <t>PR983702</t>
  </si>
  <si>
    <t>PR997890</t>
  </si>
  <si>
    <t>PR509041</t>
  </si>
  <si>
    <t>PR522872</t>
  </si>
  <si>
    <t>PR536675</t>
  </si>
  <si>
    <t>PR551598</t>
  </si>
  <si>
    <t>PR566677</t>
  </si>
  <si>
    <t>P1997</t>
  </si>
  <si>
    <t>C14</t>
  </si>
  <si>
    <t>Manufacturing and Associated Industries and Occupations Award 2010</t>
  </si>
  <si>
    <t>118 CAR 663</t>
  </si>
  <si>
    <t>B2203</t>
  </si>
  <si>
    <t>B3422</t>
  </si>
  <si>
    <t>125 CAR 281</t>
  </si>
  <si>
    <t>129 CAR 631</t>
  </si>
  <si>
    <t>B4546</t>
  </si>
  <si>
    <t xml:space="preserve">Female wage </t>
  </si>
  <si>
    <t>B8626</t>
  </si>
  <si>
    <t xml:space="preserve">144 CAR 736 </t>
  </si>
  <si>
    <t>C5501</t>
  </si>
  <si>
    <t>177 CAR 358</t>
  </si>
  <si>
    <t>F4869</t>
  </si>
  <si>
    <t>F2900</t>
  </si>
  <si>
    <t>F5000</t>
  </si>
  <si>
    <t>No National Wage Decision in 1992</t>
  </si>
  <si>
    <t xml:space="preserve">Comment </t>
  </si>
  <si>
    <t xml:space="preserve">Calculation determined from National Wage Decision </t>
  </si>
  <si>
    <t>1978 to 1983—Queensland</t>
  </si>
  <si>
    <t>1978 to 1983—Victoria</t>
  </si>
  <si>
    <t>1978 to 1983—New South Wales</t>
  </si>
  <si>
    <t>1967 to 1971—New South Wales, Victoria, Queensland, South Australia, Tasmania</t>
  </si>
  <si>
    <t>1978 to 1983—South Australia</t>
  </si>
  <si>
    <t>1978 to 1983—Tasmania</t>
  </si>
  <si>
    <t>1971 to 1977—New South Wales, Victoria, Queensland, South Australia, Tasmania</t>
  </si>
  <si>
    <t>Instrument</t>
  </si>
  <si>
    <t xml:space="preserve">1989 to 1997—Federal </t>
  </si>
  <si>
    <t xml:space="preserve">1998 to 2015—Federal </t>
  </si>
  <si>
    <t>1984 to 1988—New South Wales</t>
  </si>
  <si>
    <t>1984 to 1988—Victoria</t>
  </si>
  <si>
    <t>1984 to 1988—Queensland</t>
  </si>
  <si>
    <t>1984 to 1988—South Australia</t>
  </si>
  <si>
    <t>1984 to 1988—Tasmania</t>
  </si>
  <si>
    <t xml:space="preserve">Weekly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</si>
</sst>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-F800]dddd\,\ mmmm\ dd\,\ yyyy"/>
    <numFmt numFmtId="166" formatCode="[$-C09]d\ mmmm\ yyyy;@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4" fillId="0" borderId="0" xfId="0" applyFont="1" applyFill="1"/>
    <xf numFmtId="0" fontId="4" fillId="0" borderId="0" xfId="0" applyFont="1"/>
    <xf numFmtId="0" fontId="2" fillId="0" borderId="0" xfId="0" applyFont="1" applyFill="1"/>
    <xf numFmtId="0" fontId="2" fillId="2" borderId="0" xfId="0" applyFont="1" applyFill="1"/>
    <xf numFmtId="164" fontId="4" fillId="0" borderId="0" xfId="0" applyNumberFormat="1" applyFont="1" applyFill="1" applyBorder="1" applyAlignment="1">
      <alignment horizontal="right"/>
    </xf>
    <xf numFmtId="164" fontId="2" fillId="2" borderId="0" xfId="0" applyNumberFormat="1" applyFont="1" applyFill="1"/>
    <xf numFmtId="0" fontId="3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6" fontId="4" fillId="0" borderId="1" xfId="0" applyNumberFormat="1" applyFont="1" applyFill="1" applyBorder="1" applyAlignment="1">
      <alignment horizontal="left" vertical="top" wrapText="1"/>
    </xf>
    <xf numFmtId="166" fontId="4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165" fontId="4" fillId="0" borderId="0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5" fontId="4" fillId="0" borderId="0" xfId="0" applyNumberFormat="1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vertical="top" wrapText="1"/>
    </xf>
    <xf numFmtId="164" fontId="4" fillId="0" borderId="0" xfId="0" applyNumberFormat="1" applyFont="1" applyFill="1" applyBorder="1" applyAlignment="1">
      <alignment horizontal="right" vertical="top" wrapText="1"/>
    </xf>
    <xf numFmtId="164" fontId="4" fillId="2" borderId="1" xfId="0" applyNumberFormat="1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164" fontId="4" fillId="0" borderId="1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vertical="top" wrapText="1"/>
    </xf>
    <xf numFmtId="165" fontId="3" fillId="4" borderId="1" xfId="0" applyNumberFormat="1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165" fontId="3" fillId="4" borderId="1" xfId="0" applyNumberFormat="1" applyFont="1" applyFill="1" applyBorder="1" applyAlignment="1">
      <alignment horizontal="left" vertical="top" wrapText="1"/>
    </xf>
    <xf numFmtId="164" fontId="3" fillId="4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horizontal="left" vertical="top" wrapText="1"/>
    </xf>
    <xf numFmtId="15" fontId="4" fillId="0" borderId="1" xfId="0" applyNumberFormat="1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165" fontId="4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top"/>
    </xf>
    <xf numFmtId="0" fontId="4" fillId="2" borderId="1" xfId="0" applyNumberFormat="1" applyFont="1" applyFill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left" vertical="top"/>
    </xf>
    <xf numFmtId="0" fontId="4" fillId="2" borderId="1" xfId="0" applyNumberFormat="1" applyFont="1" applyFill="1" applyBorder="1" applyAlignment="1">
      <alignment horizontal="left" vertical="top" wrapText="1"/>
    </xf>
    <xf numFmtId="165" fontId="3" fillId="4" borderId="1" xfId="0" applyNumberFormat="1" applyFont="1" applyFill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165" fontId="3" fillId="4" borderId="1" xfId="0" applyNumberFormat="1" applyFont="1" applyFill="1" applyBorder="1" applyAlignment="1">
      <alignment horizontal="left" vertical="center" wrapText="1"/>
    </xf>
    <xf numFmtId="165" fontId="3" fillId="4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165" fontId="3" fillId="4" borderId="1" xfId="0" applyNumberFormat="1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top" wrapText="1"/>
    </xf>
    <xf numFmtId="165" fontId="3" fillId="4" borderId="1" xfId="0" applyNumberFormat="1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irc.gov.au/alldocuments/PR947308.htm" TargetMode="External"/><Relationship Id="rId2" Type="http://schemas.openxmlformats.org/officeDocument/2006/relationships/hyperlink" Target="http://www.airc.gov.au/alldocuments/PR918271.htm" TargetMode="External"/><Relationship Id="rId1" Type="http://schemas.openxmlformats.org/officeDocument/2006/relationships/hyperlink" Target="http://www.airc.gov.au/alldocuments/PR932048.htm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zoomScale="85" zoomScaleNormal="85" zoomScaleSheetLayoutView="70" zoomScalePageLayoutView="115" workbookViewId="0">
      <selection sqref="A1:P1"/>
    </sheetView>
  </sheetViews>
  <sheetFormatPr defaultColWidth="38.140625" defaultRowHeight="15" x14ac:dyDescent="0.25"/>
  <cols>
    <col min="1" max="1" width="10.140625" style="15" customWidth="1"/>
    <col min="2" max="2" width="18.7109375" style="15" customWidth="1"/>
    <col min="3" max="3" width="11.7109375" style="15" customWidth="1"/>
    <col min="4" max="4" width="23.140625" style="15" customWidth="1"/>
    <col min="5" max="5" width="17.140625" style="15" customWidth="1"/>
    <col min="6" max="6" width="20" style="15" customWidth="1"/>
    <col min="7" max="7" width="13.140625" style="15" customWidth="1"/>
    <col min="8" max="8" width="15.85546875" style="15" customWidth="1"/>
    <col min="9" max="9" width="16.42578125" style="15" customWidth="1"/>
    <col min="10" max="10" width="14.7109375" style="15" customWidth="1"/>
    <col min="11" max="11" width="15.5703125" style="15" customWidth="1"/>
    <col min="12" max="12" width="14.85546875" style="15" customWidth="1"/>
    <col min="13" max="13" width="17.7109375" style="15" customWidth="1"/>
    <col min="14" max="14" width="18.28515625" style="15" customWidth="1"/>
    <col min="15" max="15" width="16.7109375" style="15" customWidth="1"/>
    <col min="16" max="16" width="16.140625" style="15" customWidth="1"/>
    <col min="17" max="16384" width="38.140625" style="15"/>
  </cols>
  <sheetData>
    <row r="1" spans="1:16" s="8" customFormat="1" ht="36" customHeight="1" x14ac:dyDescent="0.25">
      <c r="A1" s="71" t="s">
        <v>132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s="9" customFormat="1" ht="63" x14ac:dyDescent="0.25">
      <c r="A2" s="44" t="s">
        <v>0</v>
      </c>
      <c r="B2" s="44" t="s">
        <v>1</v>
      </c>
      <c r="C2" s="44" t="s">
        <v>2</v>
      </c>
      <c r="D2" s="45" t="s">
        <v>3</v>
      </c>
      <c r="E2" s="44" t="s">
        <v>4</v>
      </c>
      <c r="F2" s="44" t="s">
        <v>22</v>
      </c>
      <c r="G2" s="44" t="s">
        <v>6</v>
      </c>
      <c r="H2" s="44" t="s">
        <v>7</v>
      </c>
      <c r="I2" s="44" t="s">
        <v>8</v>
      </c>
      <c r="J2" s="46" t="s">
        <v>9</v>
      </c>
      <c r="K2" s="46" t="s">
        <v>10</v>
      </c>
      <c r="L2" s="46" t="s">
        <v>11</v>
      </c>
      <c r="M2" s="46" t="s">
        <v>12</v>
      </c>
      <c r="N2" s="46" t="s">
        <v>13</v>
      </c>
      <c r="O2" s="46" t="s">
        <v>14</v>
      </c>
      <c r="P2" s="46" t="s">
        <v>15</v>
      </c>
    </row>
    <row r="3" spans="1:16" s="14" customFormat="1" ht="90" x14ac:dyDescent="0.25">
      <c r="A3" s="11">
        <v>1967</v>
      </c>
      <c r="B3" s="11" t="s">
        <v>112</v>
      </c>
      <c r="C3" s="11" t="s">
        <v>113</v>
      </c>
      <c r="D3" s="18"/>
      <c r="E3" s="12" t="s">
        <v>18</v>
      </c>
      <c r="F3" s="12" t="s">
        <v>19</v>
      </c>
      <c r="G3" s="10"/>
      <c r="H3" s="13">
        <v>36.1</v>
      </c>
      <c r="I3" s="13">
        <v>35.700000000000003</v>
      </c>
      <c r="J3" s="13">
        <v>35.549999999999997</v>
      </c>
      <c r="K3" s="13">
        <v>34.9</v>
      </c>
      <c r="L3" s="13">
        <v>33.200000000000003</v>
      </c>
      <c r="M3" s="13">
        <v>35</v>
      </c>
      <c r="N3" s="13">
        <v>34.5</v>
      </c>
      <c r="O3" s="13">
        <v>35.200000000000003</v>
      </c>
      <c r="P3" s="13">
        <v>35.6</v>
      </c>
    </row>
    <row r="4" spans="1:16" s="14" customFormat="1" ht="90" x14ac:dyDescent="0.25">
      <c r="A4" s="11">
        <v>1967</v>
      </c>
      <c r="B4" s="11" t="s">
        <v>112</v>
      </c>
      <c r="C4" s="11" t="s">
        <v>113</v>
      </c>
      <c r="D4" s="18"/>
      <c r="E4" s="12" t="s">
        <v>18</v>
      </c>
      <c r="F4" s="12" t="s">
        <v>19</v>
      </c>
      <c r="G4" s="10"/>
      <c r="H4" s="13">
        <v>29.4</v>
      </c>
      <c r="I4" s="13">
        <v>29.1</v>
      </c>
      <c r="J4" s="13">
        <v>28.95</v>
      </c>
      <c r="K4" s="13">
        <v>28.59</v>
      </c>
      <c r="L4" s="13">
        <v>27.2</v>
      </c>
      <c r="M4" s="13">
        <v>28.55</v>
      </c>
      <c r="N4" s="13">
        <v>28.2</v>
      </c>
      <c r="O4" s="13">
        <v>28.7</v>
      </c>
      <c r="P4" s="13">
        <v>29</v>
      </c>
    </row>
    <row r="5" spans="1:16" s="14" customFormat="1" ht="90" x14ac:dyDescent="0.25">
      <c r="A5" s="11">
        <v>1968</v>
      </c>
      <c r="B5" s="11" t="s">
        <v>115</v>
      </c>
      <c r="C5" s="11" t="s">
        <v>114</v>
      </c>
      <c r="D5" s="18">
        <v>25143</v>
      </c>
      <c r="E5" s="12" t="s">
        <v>18</v>
      </c>
      <c r="F5" s="12" t="s">
        <v>19</v>
      </c>
      <c r="G5" s="11"/>
      <c r="H5" s="13">
        <v>37.450000000000003</v>
      </c>
      <c r="I5" s="13">
        <v>37.049999999999997</v>
      </c>
      <c r="J5" s="13">
        <v>36.9</v>
      </c>
      <c r="K5" s="13">
        <v>36.25</v>
      </c>
      <c r="L5" s="13">
        <v>34.549999999999997</v>
      </c>
      <c r="M5" s="13">
        <v>36.35</v>
      </c>
      <c r="N5" s="13">
        <v>35.85</v>
      </c>
      <c r="O5" s="13">
        <v>36.549999999999997</v>
      </c>
      <c r="P5" s="13">
        <v>36.950000000000003</v>
      </c>
    </row>
    <row r="6" spans="1:16" ht="90" x14ac:dyDescent="0.25">
      <c r="A6" s="11">
        <v>1968</v>
      </c>
      <c r="B6" s="11" t="s">
        <v>115</v>
      </c>
      <c r="C6" s="11" t="s">
        <v>114</v>
      </c>
      <c r="D6" s="18">
        <v>25143</v>
      </c>
      <c r="E6" s="12" t="s">
        <v>18</v>
      </c>
      <c r="F6" s="12" t="s">
        <v>19</v>
      </c>
      <c r="G6" s="11" t="s">
        <v>118</v>
      </c>
      <c r="H6" s="13">
        <v>30.75</v>
      </c>
      <c r="I6" s="13">
        <v>30.45</v>
      </c>
      <c r="J6" s="13">
        <v>30.3</v>
      </c>
      <c r="K6" s="13">
        <v>29.85</v>
      </c>
      <c r="L6" s="13">
        <v>28.55</v>
      </c>
      <c r="M6" s="13">
        <v>29.9</v>
      </c>
      <c r="N6" s="13">
        <v>29.55</v>
      </c>
      <c r="O6" s="13">
        <v>30.05</v>
      </c>
      <c r="P6" s="13">
        <v>30.35</v>
      </c>
    </row>
    <row r="7" spans="1:16" s="14" customFormat="1" ht="90" x14ac:dyDescent="0.25">
      <c r="A7" s="11">
        <v>1969</v>
      </c>
      <c r="B7" s="11" t="s">
        <v>116</v>
      </c>
      <c r="C7" s="11" t="s">
        <v>117</v>
      </c>
      <c r="D7" s="18">
        <v>25538</v>
      </c>
      <c r="E7" s="11" t="s">
        <v>18</v>
      </c>
      <c r="F7" s="11" t="s">
        <v>19</v>
      </c>
      <c r="G7" s="11"/>
      <c r="H7" s="13">
        <v>38.6</v>
      </c>
      <c r="I7" s="13">
        <v>38.200000000000003</v>
      </c>
      <c r="J7" s="13">
        <v>38</v>
      </c>
      <c r="K7" s="13">
        <v>37.299999999999997</v>
      </c>
      <c r="L7" s="13">
        <v>35.6</v>
      </c>
      <c r="M7" s="13">
        <v>37.4</v>
      </c>
      <c r="N7" s="13">
        <v>36.9</v>
      </c>
      <c r="O7" s="13">
        <v>37.6</v>
      </c>
      <c r="P7" s="13">
        <v>38.1</v>
      </c>
    </row>
    <row r="8" spans="1:16" s="14" customFormat="1" ht="90" x14ac:dyDescent="0.25">
      <c r="A8" s="11">
        <v>1969</v>
      </c>
      <c r="B8" s="11" t="s">
        <v>116</v>
      </c>
      <c r="C8" s="11" t="s">
        <v>117</v>
      </c>
      <c r="D8" s="18">
        <v>25538</v>
      </c>
      <c r="E8" s="11" t="s">
        <v>18</v>
      </c>
      <c r="F8" s="11" t="s">
        <v>19</v>
      </c>
      <c r="G8" s="11" t="s">
        <v>118</v>
      </c>
      <c r="H8" s="13">
        <v>31.7</v>
      </c>
      <c r="I8" s="13">
        <v>31.4</v>
      </c>
      <c r="J8" s="13">
        <v>31.2</v>
      </c>
      <c r="K8" s="13">
        <v>30.7</v>
      </c>
      <c r="L8" s="13">
        <v>29.4</v>
      </c>
      <c r="M8" s="13">
        <v>30.8</v>
      </c>
      <c r="N8" s="13">
        <v>30.4</v>
      </c>
      <c r="O8" s="13">
        <v>31</v>
      </c>
      <c r="P8" s="13">
        <v>31.3</v>
      </c>
    </row>
    <row r="9" spans="1:16" s="17" customFormat="1" ht="90" x14ac:dyDescent="0.25">
      <c r="A9" s="12">
        <v>1970</v>
      </c>
      <c r="B9" s="12" t="s">
        <v>16</v>
      </c>
      <c r="C9" s="12" t="s">
        <v>17</v>
      </c>
      <c r="D9" s="19">
        <v>25916</v>
      </c>
      <c r="E9" s="12" t="s">
        <v>18</v>
      </c>
      <c r="F9" s="12" t="s">
        <v>19</v>
      </c>
      <c r="G9" s="12"/>
      <c r="H9" s="16">
        <v>40.9</v>
      </c>
      <c r="I9" s="16">
        <v>40.5</v>
      </c>
      <c r="J9" s="16">
        <v>40.299999999999997</v>
      </c>
      <c r="K9" s="16">
        <v>39.5</v>
      </c>
      <c r="L9" s="16">
        <v>37.700000000000003</v>
      </c>
      <c r="M9" s="16">
        <v>39.6</v>
      </c>
      <c r="N9" s="16">
        <v>39.1</v>
      </c>
      <c r="O9" s="16">
        <v>39.9</v>
      </c>
      <c r="P9" s="16">
        <v>40.4</v>
      </c>
    </row>
    <row r="10" spans="1:16" s="17" customFormat="1" ht="90" x14ac:dyDescent="0.25">
      <c r="A10" s="12">
        <v>1970</v>
      </c>
      <c r="B10" s="12" t="s">
        <v>20</v>
      </c>
      <c r="C10" s="12" t="s">
        <v>21</v>
      </c>
      <c r="D10" s="19">
        <v>25916</v>
      </c>
      <c r="E10" s="12" t="s">
        <v>18</v>
      </c>
      <c r="F10" s="12" t="s">
        <v>19</v>
      </c>
      <c r="G10" s="12"/>
      <c r="H10" s="16">
        <v>40.9</v>
      </c>
      <c r="I10" s="16">
        <v>40.5</v>
      </c>
      <c r="J10" s="16">
        <v>40.299999999999997</v>
      </c>
      <c r="K10" s="16">
        <v>39.5</v>
      </c>
      <c r="L10" s="16">
        <v>37.700000000000003</v>
      </c>
      <c r="M10" s="16">
        <v>39.6</v>
      </c>
      <c r="N10" s="16">
        <v>39.1</v>
      </c>
      <c r="O10" s="16">
        <v>39.9</v>
      </c>
      <c r="P10" s="16">
        <v>40.4</v>
      </c>
    </row>
    <row r="11" spans="1:16" s="17" customFormat="1" ht="90" x14ac:dyDescent="0.25">
      <c r="A11" s="11">
        <v>1971</v>
      </c>
      <c r="B11" s="11" t="s">
        <v>23</v>
      </c>
      <c r="C11" s="11" t="s">
        <v>24</v>
      </c>
      <c r="D11" s="18">
        <v>26116</v>
      </c>
      <c r="E11" s="11" t="s">
        <v>18</v>
      </c>
      <c r="F11" s="11" t="s">
        <v>19</v>
      </c>
      <c r="G11" s="11"/>
      <c r="H11" s="13">
        <v>42.9</v>
      </c>
      <c r="I11" s="13">
        <v>42.5</v>
      </c>
      <c r="J11" s="13">
        <v>42.3</v>
      </c>
      <c r="K11" s="13">
        <v>41.5</v>
      </c>
      <c r="L11" s="13">
        <v>39.700000000000003</v>
      </c>
      <c r="M11" s="13">
        <v>41.6</v>
      </c>
      <c r="N11" s="13">
        <v>41.1</v>
      </c>
      <c r="O11" s="13">
        <v>41.9</v>
      </c>
      <c r="P11" s="13">
        <v>42.4</v>
      </c>
    </row>
  </sheetData>
  <mergeCells count="1">
    <mergeCell ref="A1:P1"/>
  </mergeCells>
  <pageMargins left="0.25" right="0.25" top="0.75" bottom="0.75" header="0.3" footer="0.3"/>
  <pageSetup paperSize="9" scale="55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11"/>
  <sheetViews>
    <sheetView zoomScale="85" zoomScaleNormal="85" workbookViewId="0">
      <selection sqref="A1:L1"/>
    </sheetView>
  </sheetViews>
  <sheetFormatPr defaultRowHeight="15" x14ac:dyDescent="0.25"/>
  <cols>
    <col min="1" max="1" width="11.7109375" style="1" bestFit="1" customWidth="1"/>
    <col min="2" max="2" width="17" style="1" customWidth="1"/>
    <col min="3" max="3" width="23.7109375" style="1" customWidth="1"/>
    <col min="4" max="4" width="20.28515625" style="1" customWidth="1"/>
    <col min="5" max="5" width="18" style="1" customWidth="1"/>
    <col min="6" max="6" width="18.42578125" style="1" customWidth="1"/>
    <col min="7" max="7" width="19" style="1" customWidth="1"/>
    <col min="8" max="8" width="19.7109375" style="1" customWidth="1"/>
    <col min="9" max="9" width="14.5703125" style="1" customWidth="1"/>
    <col min="10" max="10" width="10.85546875" style="1" customWidth="1"/>
    <col min="11" max="11" width="20.5703125" style="1" customWidth="1"/>
    <col min="12" max="12" width="18.85546875" style="1" customWidth="1"/>
    <col min="13" max="16384" width="9.140625" style="1"/>
  </cols>
  <sheetData>
    <row r="1" spans="1:143" s="33" customFormat="1" ht="33.75" customHeight="1" x14ac:dyDescent="0.25">
      <c r="A1" s="71" t="s">
        <v>143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43" ht="31.5" x14ac:dyDescent="0.25">
      <c r="A2" s="80" t="s">
        <v>0</v>
      </c>
      <c r="B2" s="80" t="s">
        <v>2</v>
      </c>
      <c r="C2" s="81" t="s">
        <v>3</v>
      </c>
      <c r="D2" s="80" t="s">
        <v>4</v>
      </c>
      <c r="E2" s="80" t="s">
        <v>22</v>
      </c>
      <c r="F2" s="80" t="s">
        <v>127</v>
      </c>
      <c r="G2" s="47" t="s">
        <v>47</v>
      </c>
      <c r="H2" s="47" t="s">
        <v>48</v>
      </c>
      <c r="I2" s="47" t="s">
        <v>49</v>
      </c>
      <c r="J2" s="47" t="s">
        <v>47</v>
      </c>
      <c r="K2" s="47" t="s">
        <v>48</v>
      </c>
      <c r="L2" s="47" t="s">
        <v>49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</row>
    <row r="3" spans="1:143" ht="15.75" x14ac:dyDescent="0.25">
      <c r="A3" s="80"/>
      <c r="B3" s="80"/>
      <c r="C3" s="81"/>
      <c r="D3" s="80"/>
      <c r="E3" s="80"/>
      <c r="F3" s="80"/>
      <c r="G3" s="78" t="s">
        <v>46</v>
      </c>
      <c r="H3" s="78"/>
      <c r="I3" s="78"/>
      <c r="J3" s="79" t="s">
        <v>15</v>
      </c>
      <c r="K3" s="79"/>
      <c r="L3" s="7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</row>
    <row r="4" spans="1:143" s="7" customFormat="1" ht="30" x14ac:dyDescent="0.25">
      <c r="A4" s="66">
        <v>1984</v>
      </c>
      <c r="B4" s="66" t="s">
        <v>123</v>
      </c>
      <c r="C4" s="18">
        <v>30799</v>
      </c>
      <c r="D4" s="68" t="s">
        <v>74</v>
      </c>
      <c r="E4" s="66" t="s">
        <v>53</v>
      </c>
      <c r="F4" s="66"/>
      <c r="G4" s="39">
        <v>195</v>
      </c>
      <c r="H4" s="39">
        <v>14.3</v>
      </c>
      <c r="I4" s="39">
        <v>209.3</v>
      </c>
      <c r="J4" s="39">
        <v>196</v>
      </c>
      <c r="K4" s="39">
        <v>14.1</v>
      </c>
      <c r="L4" s="39">
        <v>210.1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</row>
    <row r="5" spans="1:143" s="7" customFormat="1" ht="66" customHeight="1" x14ac:dyDescent="0.25">
      <c r="A5" s="66">
        <v>1984</v>
      </c>
      <c r="B5" s="66" t="s">
        <v>125</v>
      </c>
      <c r="C5" s="18">
        <v>30776</v>
      </c>
      <c r="D5" s="68" t="s">
        <v>74</v>
      </c>
      <c r="E5" s="66" t="s">
        <v>53</v>
      </c>
      <c r="F5" s="66" t="s">
        <v>128</v>
      </c>
      <c r="G5" s="39">
        <f t="shared" ref="G5:L5" si="0">G4*(1.041)</f>
        <v>202.99499999999998</v>
      </c>
      <c r="H5" s="39">
        <f t="shared" si="0"/>
        <v>14.8863</v>
      </c>
      <c r="I5" s="39">
        <f t="shared" si="0"/>
        <v>217.88130000000001</v>
      </c>
      <c r="J5" s="39">
        <f t="shared" si="0"/>
        <v>204.03599999999997</v>
      </c>
      <c r="K5" s="39">
        <f t="shared" si="0"/>
        <v>14.678099999999999</v>
      </c>
      <c r="L5" s="39">
        <f t="shared" si="0"/>
        <v>218.71409999999997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</row>
    <row r="6" spans="1:143" ht="30" x14ac:dyDescent="0.25">
      <c r="A6" s="12">
        <v>1985</v>
      </c>
      <c r="B6" s="12" t="s">
        <v>67</v>
      </c>
      <c r="C6" s="18">
        <v>31387</v>
      </c>
      <c r="D6" s="68" t="s">
        <v>74</v>
      </c>
      <c r="E6" s="12" t="s">
        <v>53</v>
      </c>
      <c r="F6" s="12"/>
      <c r="G6" s="31">
        <v>216.2</v>
      </c>
      <c r="H6" s="31">
        <v>15.9</v>
      </c>
      <c r="I6" s="31">
        <v>232.1</v>
      </c>
      <c r="J6" s="31">
        <v>217.3</v>
      </c>
      <c r="K6" s="31">
        <v>15.6</v>
      </c>
      <c r="L6" s="31">
        <v>232.9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</row>
    <row r="7" spans="1:143" ht="30" x14ac:dyDescent="0.25">
      <c r="A7" s="12">
        <v>1986</v>
      </c>
      <c r="B7" s="12" t="s">
        <v>69</v>
      </c>
      <c r="C7" s="18">
        <v>31653</v>
      </c>
      <c r="D7" s="68" t="s">
        <v>74</v>
      </c>
      <c r="E7" s="12" t="s">
        <v>53</v>
      </c>
      <c r="F7" s="12"/>
      <c r="G7" s="31">
        <v>221.2</v>
      </c>
      <c r="H7" s="31">
        <v>16.2</v>
      </c>
      <c r="I7" s="31">
        <v>237.4</v>
      </c>
      <c r="J7" s="31">
        <v>222.3</v>
      </c>
      <c r="K7" s="31">
        <v>16</v>
      </c>
      <c r="L7" s="31">
        <v>238.3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</row>
    <row r="8" spans="1:143" ht="30" x14ac:dyDescent="0.25">
      <c r="A8" s="12">
        <v>1987</v>
      </c>
      <c r="B8" s="12" t="s">
        <v>70</v>
      </c>
      <c r="C8" s="18">
        <v>31898</v>
      </c>
      <c r="D8" s="68" t="s">
        <v>74</v>
      </c>
      <c r="E8" s="12" t="s">
        <v>53</v>
      </c>
      <c r="F8" s="12"/>
      <c r="G8" s="31">
        <v>231.2</v>
      </c>
      <c r="H8" s="31">
        <v>16.2</v>
      </c>
      <c r="I8" s="31">
        <v>247.4</v>
      </c>
      <c r="J8" s="31">
        <v>232.3</v>
      </c>
      <c r="K8" s="31">
        <v>16</v>
      </c>
      <c r="L8" s="31">
        <v>248.3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</row>
    <row r="9" spans="1:143" ht="30" x14ac:dyDescent="0.25">
      <c r="A9" s="12">
        <v>1987</v>
      </c>
      <c r="B9" s="12" t="s">
        <v>71</v>
      </c>
      <c r="C9" s="18">
        <v>32111</v>
      </c>
      <c r="D9" s="68" t="s">
        <v>74</v>
      </c>
      <c r="E9" s="12" t="s">
        <v>53</v>
      </c>
      <c r="F9" s="12"/>
      <c r="G9" s="31">
        <v>240.4</v>
      </c>
      <c r="H9" s="31">
        <v>16.899999999999999</v>
      </c>
      <c r="I9" s="31">
        <v>257.3</v>
      </c>
      <c r="J9" s="31">
        <v>241.6</v>
      </c>
      <c r="K9" s="31">
        <v>16.600000000000001</v>
      </c>
      <c r="L9" s="31">
        <v>258.2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</row>
    <row r="10" spans="1:143" ht="30" x14ac:dyDescent="0.25">
      <c r="A10" s="41">
        <v>1988</v>
      </c>
      <c r="B10" s="41" t="s">
        <v>72</v>
      </c>
      <c r="C10" s="18">
        <v>32266</v>
      </c>
      <c r="D10" s="68" t="s">
        <v>74</v>
      </c>
      <c r="E10" s="41" t="s">
        <v>53</v>
      </c>
      <c r="F10" s="41"/>
      <c r="G10" s="39">
        <v>246.4</v>
      </c>
      <c r="H10" s="39">
        <v>16.899999999999999</v>
      </c>
      <c r="I10" s="39">
        <v>263.3</v>
      </c>
      <c r="J10" s="39">
        <v>247.6</v>
      </c>
      <c r="K10" s="39">
        <v>16.600000000000001</v>
      </c>
      <c r="L10" s="39">
        <v>264.2</v>
      </c>
    </row>
    <row r="11" spans="1:143" ht="30" x14ac:dyDescent="0.25">
      <c r="A11" s="41">
        <v>1988</v>
      </c>
      <c r="B11" s="41" t="s">
        <v>73</v>
      </c>
      <c r="C11" s="18">
        <v>32430</v>
      </c>
      <c r="D11" s="68" t="s">
        <v>74</v>
      </c>
      <c r="E11" s="41" t="s">
        <v>53</v>
      </c>
      <c r="F11" s="41"/>
      <c r="G11" s="39">
        <v>253.8</v>
      </c>
      <c r="H11" s="39">
        <v>17.399999999999999</v>
      </c>
      <c r="I11" s="39">
        <v>271.2</v>
      </c>
      <c r="J11" s="39">
        <v>255</v>
      </c>
      <c r="K11" s="39">
        <v>17.100000000000001</v>
      </c>
      <c r="L11" s="39">
        <v>272.10000000000002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</sheetData>
  <mergeCells count="9">
    <mergeCell ref="G3:I3"/>
    <mergeCell ref="J3:L3"/>
    <mergeCell ref="A1:L1"/>
    <mergeCell ref="A2:A3"/>
    <mergeCell ref="B2:B3"/>
    <mergeCell ref="C2:C3"/>
    <mergeCell ref="D2:D3"/>
    <mergeCell ref="E2:E3"/>
    <mergeCell ref="F2:F3"/>
  </mergeCells>
  <pageMargins left="0.25" right="0.25" top="0.75" bottom="0.75" header="0.3" footer="0.3"/>
  <pageSetup paperSize="9" scale="88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="85" zoomScaleNormal="85" workbookViewId="0">
      <selection sqref="A1:I1"/>
    </sheetView>
  </sheetViews>
  <sheetFormatPr defaultRowHeight="15" x14ac:dyDescent="0.25"/>
  <cols>
    <col min="1" max="1" width="11.7109375" style="1" bestFit="1" customWidth="1"/>
    <col min="2" max="2" width="17" style="1" customWidth="1"/>
    <col min="3" max="3" width="23.85546875" style="1" customWidth="1"/>
    <col min="4" max="4" width="35.85546875" style="1" customWidth="1"/>
    <col min="5" max="5" width="16.7109375" style="1" customWidth="1"/>
    <col min="6" max="6" width="20.7109375" style="1" customWidth="1"/>
    <col min="7" max="7" width="14.28515625" style="1" customWidth="1"/>
    <col min="8" max="8" width="21.85546875" style="1" customWidth="1"/>
    <col min="9" max="9" width="16.42578125" style="1" customWidth="1"/>
    <col min="10" max="10" width="34.42578125" style="1" bestFit="1" customWidth="1"/>
    <col min="11" max="11" width="20.85546875" style="1" bestFit="1" customWidth="1"/>
    <col min="12" max="13" width="29" style="1" bestFit="1" customWidth="1"/>
    <col min="14" max="14" width="45.85546875" style="1" bestFit="1" customWidth="1"/>
    <col min="15" max="15" width="32.140625" style="1" bestFit="1" customWidth="1"/>
    <col min="16" max="16" width="50.140625" style="1" bestFit="1" customWidth="1"/>
    <col min="17" max="23" width="29" style="1" bestFit="1" customWidth="1"/>
    <col min="24" max="24" width="15.5703125" style="1" bestFit="1" customWidth="1"/>
    <col min="25" max="25" width="29" style="1" bestFit="1" customWidth="1"/>
    <col min="26" max="26" width="15.5703125" style="1" bestFit="1" customWidth="1"/>
    <col min="27" max="16384" width="9.140625" style="1"/>
  </cols>
  <sheetData>
    <row r="1" spans="1:9" s="59" customFormat="1" ht="29.25" customHeight="1" x14ac:dyDescent="0.25">
      <c r="A1" s="71" t="s">
        <v>137</v>
      </c>
      <c r="B1" s="71"/>
      <c r="C1" s="71"/>
      <c r="D1" s="71"/>
      <c r="E1" s="71"/>
      <c r="F1" s="71"/>
      <c r="G1" s="71"/>
      <c r="H1" s="71"/>
      <c r="I1" s="71"/>
    </row>
    <row r="2" spans="1:9" ht="31.5" x14ac:dyDescent="0.25">
      <c r="A2" s="44" t="s">
        <v>75</v>
      </c>
      <c r="B2" s="44" t="s">
        <v>2</v>
      </c>
      <c r="C2" s="45" t="s">
        <v>3</v>
      </c>
      <c r="D2" s="45" t="s">
        <v>136</v>
      </c>
      <c r="E2" s="44" t="s">
        <v>22</v>
      </c>
      <c r="F2" s="44" t="s">
        <v>76</v>
      </c>
      <c r="G2" s="44" t="s">
        <v>77</v>
      </c>
      <c r="H2" s="44" t="s">
        <v>78</v>
      </c>
      <c r="I2" s="44" t="s">
        <v>79</v>
      </c>
    </row>
    <row r="3" spans="1:9" x14ac:dyDescent="0.25">
      <c r="A3" s="12">
        <v>1989</v>
      </c>
      <c r="B3" s="12" t="s">
        <v>80</v>
      </c>
      <c r="C3" s="18">
        <v>32794</v>
      </c>
      <c r="D3" s="18" t="s">
        <v>74</v>
      </c>
      <c r="E3" s="55" t="s">
        <v>110</v>
      </c>
      <c r="F3" s="55"/>
      <c r="G3" s="16">
        <v>267.8</v>
      </c>
      <c r="H3" s="16">
        <v>17.3</v>
      </c>
      <c r="I3" s="16">
        <v>285.10000000000002</v>
      </c>
    </row>
    <row r="4" spans="1:9" x14ac:dyDescent="0.25">
      <c r="A4" s="11">
        <v>1990</v>
      </c>
      <c r="B4" s="11" t="s">
        <v>81</v>
      </c>
      <c r="C4" s="18">
        <v>32975</v>
      </c>
      <c r="D4" s="68" t="s">
        <v>74</v>
      </c>
      <c r="E4" s="55" t="s">
        <v>110</v>
      </c>
      <c r="F4" s="55"/>
      <c r="G4" s="16">
        <v>287.8</v>
      </c>
      <c r="H4" s="16">
        <v>20.399999999999999</v>
      </c>
      <c r="I4" s="16">
        <v>308.2</v>
      </c>
    </row>
    <row r="5" spans="1:9" x14ac:dyDescent="0.25">
      <c r="A5" s="11">
        <v>1990</v>
      </c>
      <c r="B5" s="11" t="s">
        <v>82</v>
      </c>
      <c r="C5" s="18">
        <v>33119</v>
      </c>
      <c r="D5" s="68" t="s">
        <v>74</v>
      </c>
      <c r="E5" s="55" t="s">
        <v>110</v>
      </c>
      <c r="F5" s="55"/>
      <c r="G5" s="16">
        <v>287.8</v>
      </c>
      <c r="H5" s="16">
        <v>23.5</v>
      </c>
      <c r="I5" s="16">
        <f>SUM(G5:H5)</f>
        <v>311.3</v>
      </c>
    </row>
    <row r="6" spans="1:9" x14ac:dyDescent="0.25">
      <c r="A6" s="11">
        <v>1991</v>
      </c>
      <c r="B6" s="11" t="s">
        <v>83</v>
      </c>
      <c r="C6" s="18">
        <v>33246</v>
      </c>
      <c r="D6" s="68" t="s">
        <v>74</v>
      </c>
      <c r="E6" s="55" t="s">
        <v>110</v>
      </c>
      <c r="F6" s="55"/>
      <c r="G6" s="16">
        <v>287.7</v>
      </c>
      <c r="H6" s="16">
        <v>26.6</v>
      </c>
      <c r="I6" s="16">
        <f>SUM(G6:H6)</f>
        <v>314.3</v>
      </c>
    </row>
    <row r="7" spans="1:9" x14ac:dyDescent="0.25">
      <c r="A7" s="11">
        <v>1991</v>
      </c>
      <c r="B7" s="11" t="s">
        <v>84</v>
      </c>
      <c r="C7" s="18">
        <v>33506</v>
      </c>
      <c r="D7" s="68" t="s">
        <v>74</v>
      </c>
      <c r="E7" s="55" t="s">
        <v>110</v>
      </c>
      <c r="F7" s="55"/>
      <c r="G7" s="16">
        <v>284.8</v>
      </c>
      <c r="H7" s="16">
        <v>40.6</v>
      </c>
      <c r="I7" s="16">
        <v>325.39999999999998</v>
      </c>
    </row>
    <row r="8" spans="1:9" x14ac:dyDescent="0.25">
      <c r="A8" s="12">
        <v>1991</v>
      </c>
      <c r="B8" s="56" t="s">
        <v>85</v>
      </c>
      <c r="C8" s="18">
        <v>33595</v>
      </c>
      <c r="D8" s="68" t="s">
        <v>74</v>
      </c>
      <c r="E8" s="55" t="s">
        <v>110</v>
      </c>
      <c r="F8" s="55"/>
      <c r="G8" s="16">
        <v>284.8</v>
      </c>
      <c r="H8" s="16">
        <v>40.6</v>
      </c>
      <c r="I8" s="16">
        <v>325.39999999999998</v>
      </c>
    </row>
    <row r="9" spans="1:9" s="4" customFormat="1" ht="30" x14ac:dyDescent="0.25">
      <c r="A9" s="11">
        <v>1992</v>
      </c>
      <c r="B9" s="11"/>
      <c r="C9" s="18"/>
      <c r="D9" s="68" t="s">
        <v>74</v>
      </c>
      <c r="E9" s="60"/>
      <c r="F9" s="60" t="s">
        <v>126</v>
      </c>
      <c r="G9" s="13"/>
      <c r="H9" s="13"/>
      <c r="I9" s="13"/>
    </row>
    <row r="10" spans="1:9" x14ac:dyDescent="0.25">
      <c r="A10" s="12">
        <v>1993</v>
      </c>
      <c r="B10" s="12" t="s">
        <v>86</v>
      </c>
      <c r="C10" s="18">
        <v>34306</v>
      </c>
      <c r="D10" s="68" t="s">
        <v>74</v>
      </c>
      <c r="E10" s="55" t="s">
        <v>110</v>
      </c>
      <c r="F10" s="61"/>
      <c r="G10" s="16">
        <v>284.8</v>
      </c>
      <c r="H10" s="16">
        <v>28.6</v>
      </c>
      <c r="I10" s="16">
        <v>333.4</v>
      </c>
    </row>
    <row r="11" spans="1:9" x14ac:dyDescent="0.25">
      <c r="A11" s="12">
        <v>1994</v>
      </c>
      <c r="B11" s="12" t="s">
        <v>87</v>
      </c>
      <c r="C11" s="18">
        <v>34660</v>
      </c>
      <c r="D11" s="68" t="s">
        <v>74</v>
      </c>
      <c r="E11" s="55" t="s">
        <v>110</v>
      </c>
      <c r="F11" s="55"/>
      <c r="G11" s="16">
        <v>284.8</v>
      </c>
      <c r="H11" s="16">
        <v>40.6</v>
      </c>
      <c r="I11" s="16">
        <v>333.4</v>
      </c>
    </row>
    <row r="12" spans="1:9" x14ac:dyDescent="0.25">
      <c r="A12" s="12">
        <v>1995</v>
      </c>
      <c r="B12" s="12" t="s">
        <v>88</v>
      </c>
      <c r="C12" s="18">
        <v>34831</v>
      </c>
      <c r="D12" s="68" t="s">
        <v>74</v>
      </c>
      <c r="E12" s="55" t="s">
        <v>110</v>
      </c>
      <c r="F12" s="55"/>
      <c r="G12" s="16">
        <v>284.8</v>
      </c>
      <c r="H12" s="16">
        <v>40.6</v>
      </c>
      <c r="I12" s="16">
        <v>341.4</v>
      </c>
    </row>
    <row r="13" spans="1:9" x14ac:dyDescent="0.25">
      <c r="A13" s="12">
        <v>1996</v>
      </c>
      <c r="B13" s="12" t="s">
        <v>89</v>
      </c>
      <c r="C13" s="18">
        <v>35214</v>
      </c>
      <c r="D13" s="68" t="s">
        <v>74</v>
      </c>
      <c r="E13" s="55" t="s">
        <v>110</v>
      </c>
      <c r="F13" s="55"/>
      <c r="G13" s="16">
        <v>284.8</v>
      </c>
      <c r="H13" s="16">
        <v>40.6</v>
      </c>
      <c r="I13" s="16">
        <v>349.4</v>
      </c>
    </row>
    <row r="14" spans="1:9" x14ac:dyDescent="0.25">
      <c r="A14" s="12">
        <v>1996</v>
      </c>
      <c r="B14" s="12" t="s">
        <v>90</v>
      </c>
      <c r="C14" s="18">
        <v>35256</v>
      </c>
      <c r="D14" s="68" t="s">
        <v>74</v>
      </c>
      <c r="E14" s="55" t="s">
        <v>110</v>
      </c>
      <c r="F14" s="55"/>
      <c r="G14" s="16">
        <v>284.8</v>
      </c>
      <c r="H14" s="16">
        <v>40.6</v>
      </c>
      <c r="I14" s="16">
        <v>349.4</v>
      </c>
    </row>
    <row r="15" spans="1:9" s="4" customFormat="1" x14ac:dyDescent="0.25">
      <c r="A15" s="11">
        <v>1997</v>
      </c>
      <c r="B15" s="11" t="s">
        <v>109</v>
      </c>
      <c r="C15" s="18">
        <v>35542</v>
      </c>
      <c r="D15" s="68" t="s">
        <v>74</v>
      </c>
      <c r="E15" s="60" t="s">
        <v>110</v>
      </c>
      <c r="F15" s="60"/>
      <c r="G15" s="13"/>
      <c r="H15" s="13"/>
      <c r="I15" s="13">
        <v>359.4</v>
      </c>
    </row>
  </sheetData>
  <mergeCells count="1">
    <mergeCell ref="A1:I1"/>
  </mergeCells>
  <pageMargins left="0.25" right="0.25" top="0.75" bottom="0.75" header="0.3" footer="0.3"/>
  <pageSetup paperSize="9" scale="80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zoomScale="86" zoomScaleNormal="86" workbookViewId="0">
      <selection sqref="A1:F1"/>
    </sheetView>
  </sheetViews>
  <sheetFormatPr defaultRowHeight="15" x14ac:dyDescent="0.25"/>
  <cols>
    <col min="1" max="1" width="11.7109375" style="1" bestFit="1" customWidth="1"/>
    <col min="2" max="2" width="17" style="1" customWidth="1"/>
    <col min="3" max="3" width="19.28515625" style="1" customWidth="1"/>
    <col min="4" max="4" width="75.28515625" style="1" customWidth="1"/>
    <col min="5" max="5" width="15.42578125" style="1" customWidth="1"/>
    <col min="6" max="6" width="15" style="1" customWidth="1"/>
    <col min="7" max="7" width="79.140625" style="1" bestFit="1" customWidth="1"/>
    <col min="8" max="8" width="59.42578125" style="1" bestFit="1" customWidth="1"/>
    <col min="9" max="9" width="35.28515625" style="1" bestFit="1" customWidth="1"/>
    <col min="10" max="10" width="34.42578125" style="1" bestFit="1" customWidth="1"/>
    <col min="11" max="11" width="20.85546875" style="1" bestFit="1" customWidth="1"/>
    <col min="12" max="13" width="29" style="1" bestFit="1" customWidth="1"/>
    <col min="14" max="14" width="45.85546875" style="1" bestFit="1" customWidth="1"/>
    <col min="15" max="15" width="32.140625" style="1" bestFit="1" customWidth="1"/>
    <col min="16" max="16" width="50.140625" style="1" bestFit="1" customWidth="1"/>
    <col min="17" max="23" width="29" style="1" bestFit="1" customWidth="1"/>
    <col min="24" max="24" width="15.5703125" style="1" bestFit="1" customWidth="1"/>
    <col min="25" max="25" width="29" style="1" bestFit="1" customWidth="1"/>
    <col min="26" max="26" width="15.5703125" style="1" bestFit="1" customWidth="1"/>
    <col min="27" max="16384" width="9.140625" style="1"/>
  </cols>
  <sheetData>
    <row r="1" spans="1:6" s="59" customFormat="1" ht="29.25" customHeight="1" x14ac:dyDescent="0.25">
      <c r="A1" s="71" t="s">
        <v>138</v>
      </c>
      <c r="B1" s="71"/>
      <c r="C1" s="71"/>
      <c r="D1" s="71"/>
      <c r="E1" s="71"/>
      <c r="F1" s="71"/>
    </row>
    <row r="2" spans="1:6" ht="15.75" x14ac:dyDescent="0.25">
      <c r="A2" s="44" t="s">
        <v>0</v>
      </c>
      <c r="B2" s="44" t="s">
        <v>2</v>
      </c>
      <c r="C2" s="44" t="s">
        <v>3</v>
      </c>
      <c r="D2" s="44" t="s">
        <v>136</v>
      </c>
      <c r="E2" s="46" t="s">
        <v>144</v>
      </c>
      <c r="F2" s="44" t="s">
        <v>92</v>
      </c>
    </row>
    <row r="3" spans="1:6" x14ac:dyDescent="0.25">
      <c r="A3" s="41">
        <v>1998</v>
      </c>
      <c r="B3" s="41" t="s">
        <v>93</v>
      </c>
      <c r="C3" s="18">
        <v>35934</v>
      </c>
      <c r="D3" s="55" t="s">
        <v>91</v>
      </c>
      <c r="E3" s="49">
        <v>373.4</v>
      </c>
      <c r="F3" s="16">
        <v>9.83</v>
      </c>
    </row>
    <row r="4" spans="1:6" x14ac:dyDescent="0.25">
      <c r="A4" s="12">
        <v>1999</v>
      </c>
      <c r="B4" s="12" t="s">
        <v>94</v>
      </c>
      <c r="C4" s="18">
        <v>36319</v>
      </c>
      <c r="D4" s="55" t="s">
        <v>91</v>
      </c>
      <c r="E4" s="16">
        <v>385.4</v>
      </c>
      <c r="F4" s="16">
        <v>10.14</v>
      </c>
    </row>
    <row r="5" spans="1:6" x14ac:dyDescent="0.25">
      <c r="A5" s="12">
        <v>2000</v>
      </c>
      <c r="B5" s="12" t="s">
        <v>95</v>
      </c>
      <c r="C5" s="18">
        <v>36734</v>
      </c>
      <c r="D5" s="55" t="s">
        <v>91</v>
      </c>
      <c r="E5" s="16">
        <v>400.4</v>
      </c>
      <c r="F5" s="16">
        <v>10.54</v>
      </c>
    </row>
    <row r="6" spans="1:6" x14ac:dyDescent="0.25">
      <c r="A6" s="12">
        <v>2001</v>
      </c>
      <c r="B6" s="12" t="s">
        <v>96</v>
      </c>
      <c r="C6" s="18">
        <v>37034</v>
      </c>
      <c r="D6" s="55" t="s">
        <v>91</v>
      </c>
      <c r="E6" s="16">
        <v>413.4</v>
      </c>
      <c r="F6" s="16">
        <v>10.88</v>
      </c>
    </row>
    <row r="7" spans="1:6" x14ac:dyDescent="0.25">
      <c r="A7" s="12">
        <v>2002</v>
      </c>
      <c r="B7" s="57" t="s">
        <v>97</v>
      </c>
      <c r="C7" s="18">
        <v>37406</v>
      </c>
      <c r="D7" s="55" t="s">
        <v>91</v>
      </c>
      <c r="E7" s="16">
        <v>431.4</v>
      </c>
      <c r="F7" s="16">
        <v>11.35</v>
      </c>
    </row>
    <row r="8" spans="1:6" x14ac:dyDescent="0.25">
      <c r="A8" s="12">
        <v>2003</v>
      </c>
      <c r="B8" s="57" t="s">
        <v>98</v>
      </c>
      <c r="C8" s="18">
        <v>37747</v>
      </c>
      <c r="D8" s="55" t="s">
        <v>91</v>
      </c>
      <c r="E8" s="16">
        <v>448.4</v>
      </c>
      <c r="F8" s="16">
        <v>11.8</v>
      </c>
    </row>
    <row r="9" spans="1:6" x14ac:dyDescent="0.25">
      <c r="A9" s="12">
        <v>2004</v>
      </c>
      <c r="B9" s="57" t="s">
        <v>99</v>
      </c>
      <c r="C9" s="18">
        <v>38140</v>
      </c>
      <c r="D9" s="55" t="s">
        <v>91</v>
      </c>
      <c r="E9" s="16">
        <v>467.4</v>
      </c>
      <c r="F9" s="16">
        <v>12.3</v>
      </c>
    </row>
    <row r="10" spans="1:6" s="4" customFormat="1" x14ac:dyDescent="0.25">
      <c r="A10" s="11">
        <v>2005</v>
      </c>
      <c r="B10" s="11" t="s">
        <v>100</v>
      </c>
      <c r="C10" s="18">
        <v>38540</v>
      </c>
      <c r="D10" s="55" t="s">
        <v>91</v>
      </c>
      <c r="E10" s="13">
        <v>484.4</v>
      </c>
      <c r="F10" s="13">
        <v>12.75</v>
      </c>
    </row>
    <row r="11" spans="1:6" s="4" customFormat="1" x14ac:dyDescent="0.25">
      <c r="A11" s="11">
        <v>2006</v>
      </c>
      <c r="B11" s="58"/>
      <c r="C11" s="18"/>
      <c r="D11" s="55" t="s">
        <v>91</v>
      </c>
      <c r="E11" s="13"/>
      <c r="F11" s="13"/>
    </row>
    <row r="12" spans="1:6" s="4" customFormat="1" x14ac:dyDescent="0.25">
      <c r="A12" s="11">
        <v>2007</v>
      </c>
      <c r="B12" s="11" t="s">
        <v>101</v>
      </c>
      <c r="C12" s="18">
        <v>39199</v>
      </c>
      <c r="D12" s="55" t="s">
        <v>91</v>
      </c>
      <c r="E12" s="13">
        <v>511.9</v>
      </c>
      <c r="F12" s="13">
        <v>13.47</v>
      </c>
    </row>
    <row r="13" spans="1:6" s="4" customFormat="1" x14ac:dyDescent="0.25">
      <c r="A13" s="11">
        <v>2008</v>
      </c>
      <c r="B13" s="11" t="s">
        <v>102</v>
      </c>
      <c r="C13" s="18">
        <v>39722</v>
      </c>
      <c r="D13" s="55" t="s">
        <v>91</v>
      </c>
      <c r="E13" s="13">
        <v>543.9</v>
      </c>
      <c r="F13" s="13">
        <v>14.31</v>
      </c>
    </row>
    <row r="14" spans="1:6" s="4" customFormat="1" x14ac:dyDescent="0.25">
      <c r="A14" s="11">
        <v>2009</v>
      </c>
      <c r="B14" s="11"/>
      <c r="C14" s="18"/>
      <c r="D14" s="55" t="s">
        <v>91</v>
      </c>
      <c r="E14" s="13"/>
      <c r="F14" s="13"/>
    </row>
    <row r="15" spans="1:6" x14ac:dyDescent="0.25">
      <c r="A15" s="12">
        <v>2010</v>
      </c>
      <c r="B15" s="12" t="s">
        <v>103</v>
      </c>
      <c r="C15" s="18">
        <v>40347</v>
      </c>
      <c r="D15" s="55" t="s">
        <v>111</v>
      </c>
      <c r="E15" s="16">
        <v>569.9</v>
      </c>
      <c r="F15" s="16">
        <v>15</v>
      </c>
    </row>
    <row r="16" spans="1:6" x14ac:dyDescent="0.25">
      <c r="A16" s="12">
        <v>2011</v>
      </c>
      <c r="B16" s="12" t="s">
        <v>104</v>
      </c>
      <c r="C16" s="18">
        <v>40714</v>
      </c>
      <c r="D16" s="55" t="s">
        <v>111</v>
      </c>
      <c r="E16" s="16">
        <v>589.29999999999995</v>
      </c>
      <c r="F16" s="16">
        <v>15.51</v>
      </c>
    </row>
    <row r="17" spans="1:6" x14ac:dyDescent="0.25">
      <c r="A17" s="12">
        <v>2012</v>
      </c>
      <c r="B17" s="12" t="s">
        <v>105</v>
      </c>
      <c r="C17" s="18">
        <v>41078</v>
      </c>
      <c r="D17" s="55" t="s">
        <v>111</v>
      </c>
      <c r="E17" s="16">
        <v>606.4</v>
      </c>
      <c r="F17" s="16">
        <v>15.96</v>
      </c>
    </row>
    <row r="18" spans="1:6" x14ac:dyDescent="0.25">
      <c r="A18" s="12">
        <v>2013</v>
      </c>
      <c r="B18" s="12" t="s">
        <v>106</v>
      </c>
      <c r="C18" s="18">
        <v>41444</v>
      </c>
      <c r="D18" s="55" t="s">
        <v>111</v>
      </c>
      <c r="E18" s="16">
        <v>622.20000000000005</v>
      </c>
      <c r="F18" s="16">
        <v>16.37</v>
      </c>
    </row>
    <row r="19" spans="1:6" x14ac:dyDescent="0.25">
      <c r="A19" s="12">
        <v>2014</v>
      </c>
      <c r="B19" s="56" t="s">
        <v>107</v>
      </c>
      <c r="C19" s="18">
        <v>41809</v>
      </c>
      <c r="D19" s="55" t="s">
        <v>111</v>
      </c>
      <c r="E19" s="16">
        <v>640.9</v>
      </c>
      <c r="F19" s="16">
        <v>16.87</v>
      </c>
    </row>
    <row r="20" spans="1:6" x14ac:dyDescent="0.25">
      <c r="A20" s="12">
        <v>2015</v>
      </c>
      <c r="B20" s="12" t="s">
        <v>108</v>
      </c>
      <c r="C20" s="18">
        <v>42173</v>
      </c>
      <c r="D20" s="55" t="s">
        <v>111</v>
      </c>
      <c r="E20" s="16">
        <v>656.9</v>
      </c>
      <c r="F20" s="16">
        <v>17.29</v>
      </c>
    </row>
  </sheetData>
  <mergeCells count="1">
    <mergeCell ref="A1:F1"/>
  </mergeCells>
  <hyperlinks>
    <hyperlink ref="B8" r:id="rId1" display="http://www.airc.gov.au/alldocuments/PR932048.htm"/>
    <hyperlink ref="B7" r:id="rId2" display="http://www.airc.gov.au/alldocuments/PR918271.htm"/>
    <hyperlink ref="B9" r:id="rId3" display="http://www.airc.gov.au/alldocuments/PR947308.htm"/>
  </hyperlinks>
  <pageMargins left="0.23622047244094491" right="0.23622047244094491" top="0.74803149606299213" bottom="0.74803149606299213" header="0.31496062992125984" footer="0.31496062992125984"/>
  <pageSetup paperSize="9" scale="94" orientation="landscape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zoomScale="85" zoomScaleNormal="85" workbookViewId="0">
      <selection sqref="A1:P1"/>
    </sheetView>
  </sheetViews>
  <sheetFormatPr defaultRowHeight="15" x14ac:dyDescent="0.25"/>
  <cols>
    <col min="1" max="1" width="11.7109375" style="15" bestFit="1" customWidth="1"/>
    <col min="2" max="2" width="17" style="15" customWidth="1"/>
    <col min="3" max="3" width="11.28515625" style="15" customWidth="1"/>
    <col min="4" max="4" width="25.42578125" style="15" customWidth="1"/>
    <col min="5" max="5" width="23.85546875" style="15" customWidth="1"/>
    <col min="6" max="6" width="26.7109375" style="15" customWidth="1"/>
    <col min="7" max="7" width="15" style="15" customWidth="1"/>
    <col min="8" max="8" width="16.28515625" style="15" customWidth="1"/>
    <col min="9" max="9" width="17.28515625" style="15" customWidth="1"/>
    <col min="10" max="10" width="13" style="15" customWidth="1"/>
    <col min="11" max="11" width="14.85546875" style="15" customWidth="1"/>
    <col min="12" max="12" width="16" style="15" customWidth="1"/>
    <col min="13" max="13" width="17.85546875" style="15" customWidth="1"/>
    <col min="14" max="15" width="14.42578125" style="15" customWidth="1"/>
    <col min="16" max="16" width="14.7109375" style="15" customWidth="1"/>
    <col min="17" max="22" width="29" style="15" bestFit="1" customWidth="1"/>
    <col min="23" max="23" width="15.5703125" style="15" bestFit="1" customWidth="1"/>
    <col min="24" max="24" width="29" style="15" bestFit="1" customWidth="1"/>
    <col min="25" max="25" width="15.5703125" style="15" bestFit="1" customWidth="1"/>
    <col min="26" max="16384" width="9.140625" style="15"/>
  </cols>
  <sheetData>
    <row r="1" spans="1:16" s="33" customFormat="1" ht="33.75" customHeight="1" x14ac:dyDescent="0.25">
      <c r="A1" s="71" t="s">
        <v>135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s="14" customFormat="1" ht="78.75" x14ac:dyDescent="0.25">
      <c r="A2" s="44" t="s">
        <v>0</v>
      </c>
      <c r="B2" s="44" t="s">
        <v>1</v>
      </c>
      <c r="C2" s="44" t="s">
        <v>2</v>
      </c>
      <c r="D2" s="45" t="s">
        <v>3</v>
      </c>
      <c r="E2" s="44" t="s">
        <v>4</v>
      </c>
      <c r="F2" s="44" t="s">
        <v>22</v>
      </c>
      <c r="G2" s="44" t="s">
        <v>28</v>
      </c>
      <c r="H2" s="44" t="s">
        <v>7</v>
      </c>
      <c r="I2" s="44" t="s">
        <v>8</v>
      </c>
      <c r="J2" s="46" t="s">
        <v>9</v>
      </c>
      <c r="K2" s="46" t="s">
        <v>10</v>
      </c>
      <c r="L2" s="46" t="s">
        <v>11</v>
      </c>
      <c r="M2" s="46" t="s">
        <v>12</v>
      </c>
      <c r="N2" s="46" t="s">
        <v>13</v>
      </c>
      <c r="O2" s="46" t="s">
        <v>14</v>
      </c>
      <c r="P2" s="46" t="s">
        <v>15</v>
      </c>
    </row>
    <row r="3" spans="1:16" s="17" customFormat="1" ht="60" x14ac:dyDescent="0.25">
      <c r="A3" s="11">
        <v>1971</v>
      </c>
      <c r="B3" s="11" t="s">
        <v>25</v>
      </c>
      <c r="C3" s="11" t="s">
        <v>26</v>
      </c>
      <c r="D3" s="18">
        <v>26116</v>
      </c>
      <c r="E3" s="11" t="s">
        <v>27</v>
      </c>
      <c r="F3" s="11" t="s">
        <v>19</v>
      </c>
      <c r="G3" s="11"/>
      <c r="H3" s="13">
        <v>45.4</v>
      </c>
      <c r="I3" s="13">
        <v>45</v>
      </c>
      <c r="J3" s="13">
        <v>44.8</v>
      </c>
      <c r="K3" s="13">
        <v>44</v>
      </c>
      <c r="L3" s="13">
        <v>42.2</v>
      </c>
      <c r="M3" s="13">
        <v>44.1</v>
      </c>
      <c r="N3" s="13">
        <v>43.6</v>
      </c>
      <c r="O3" s="13">
        <v>44.4</v>
      </c>
      <c r="P3" s="13">
        <v>44.9</v>
      </c>
    </row>
    <row r="4" spans="1:16" s="17" customFormat="1" ht="45" x14ac:dyDescent="0.25">
      <c r="A4" s="11">
        <v>1971</v>
      </c>
      <c r="B4" s="11" t="s">
        <v>29</v>
      </c>
      <c r="C4" s="11" t="s">
        <v>30</v>
      </c>
      <c r="D4" s="18">
        <v>26261</v>
      </c>
      <c r="E4" s="11" t="s">
        <v>31</v>
      </c>
      <c r="F4" s="11" t="s">
        <v>35</v>
      </c>
      <c r="G4" s="11"/>
      <c r="H4" s="13">
        <v>45.4</v>
      </c>
      <c r="I4" s="13">
        <v>45</v>
      </c>
      <c r="J4" s="13">
        <v>44.8</v>
      </c>
      <c r="K4" s="13">
        <v>44</v>
      </c>
      <c r="L4" s="13">
        <v>42.2</v>
      </c>
      <c r="M4" s="13">
        <v>44.1</v>
      </c>
      <c r="N4" s="13">
        <v>43.6</v>
      </c>
      <c r="O4" s="13">
        <v>44.4</v>
      </c>
      <c r="P4" s="13">
        <v>44.9</v>
      </c>
    </row>
    <row r="5" spans="1:16" s="14" customFormat="1" ht="45" x14ac:dyDescent="0.25">
      <c r="A5" s="11">
        <v>1972</v>
      </c>
      <c r="B5" s="11" t="s">
        <v>120</v>
      </c>
      <c r="C5" s="11" t="s">
        <v>119</v>
      </c>
      <c r="D5" s="18">
        <v>26452</v>
      </c>
      <c r="E5" s="12" t="s">
        <v>34</v>
      </c>
      <c r="F5" s="12" t="s">
        <v>35</v>
      </c>
      <c r="G5" s="11"/>
      <c r="H5" s="13">
        <v>47.4</v>
      </c>
      <c r="I5" s="13">
        <v>47</v>
      </c>
      <c r="J5" s="13">
        <v>46.8</v>
      </c>
      <c r="K5" s="13">
        <v>46</v>
      </c>
      <c r="L5" s="13">
        <v>44.2</v>
      </c>
      <c r="M5" s="13">
        <v>46.1</v>
      </c>
      <c r="N5" s="13">
        <v>45.6</v>
      </c>
      <c r="O5" s="13">
        <v>46.4</v>
      </c>
      <c r="P5" s="13">
        <v>46.9</v>
      </c>
    </row>
    <row r="6" spans="1:16" s="17" customFormat="1" ht="45" x14ac:dyDescent="0.25">
      <c r="A6" s="12">
        <v>1973</v>
      </c>
      <c r="B6" s="12" t="s">
        <v>32</v>
      </c>
      <c r="C6" s="12" t="s">
        <v>33</v>
      </c>
      <c r="D6" s="18">
        <v>26998</v>
      </c>
      <c r="E6" s="12" t="s">
        <v>34</v>
      </c>
      <c r="F6" s="12" t="s">
        <v>35</v>
      </c>
      <c r="G6" s="12"/>
      <c r="H6" s="13">
        <v>53.9</v>
      </c>
      <c r="I6" s="13">
        <v>53.5</v>
      </c>
      <c r="J6" s="13">
        <v>53.3</v>
      </c>
      <c r="K6" s="13">
        <v>52.5</v>
      </c>
      <c r="L6" s="13">
        <v>50.6</v>
      </c>
      <c r="M6" s="13">
        <v>52.6</v>
      </c>
      <c r="N6" s="13">
        <v>52.1</v>
      </c>
      <c r="O6" s="13">
        <v>52.9</v>
      </c>
      <c r="P6" s="13">
        <v>53.4</v>
      </c>
    </row>
    <row r="7" spans="1:16" s="17" customFormat="1" ht="45" x14ac:dyDescent="0.25">
      <c r="A7" s="12">
        <v>1974</v>
      </c>
      <c r="B7" s="12" t="s">
        <v>36</v>
      </c>
      <c r="C7" s="12" t="s">
        <v>37</v>
      </c>
      <c r="D7" s="18">
        <v>27151</v>
      </c>
      <c r="E7" s="12" t="s">
        <v>34</v>
      </c>
      <c r="F7" s="12" t="s">
        <v>35</v>
      </c>
      <c r="G7" s="12"/>
      <c r="H7" s="13">
        <v>75.8</v>
      </c>
      <c r="I7" s="13">
        <v>75.400000000000006</v>
      </c>
      <c r="J7" s="13">
        <v>75.2</v>
      </c>
      <c r="K7" s="13">
        <v>74.400000000000006</v>
      </c>
      <c r="L7" s="13">
        <v>72.5</v>
      </c>
      <c r="M7" s="13">
        <v>74.5</v>
      </c>
      <c r="N7" s="13">
        <v>74</v>
      </c>
      <c r="O7" s="13">
        <v>74.8</v>
      </c>
      <c r="P7" s="13">
        <v>75.3</v>
      </c>
    </row>
    <row r="8" spans="1:16" s="17" customFormat="1" ht="45" x14ac:dyDescent="0.25">
      <c r="A8" s="11">
        <v>1974</v>
      </c>
      <c r="B8" s="11" t="s">
        <v>38</v>
      </c>
      <c r="C8" s="11" t="s">
        <v>39</v>
      </c>
      <c r="D8" s="18">
        <v>27283</v>
      </c>
      <c r="E8" s="11" t="s">
        <v>34</v>
      </c>
      <c r="F8" s="12" t="s">
        <v>35</v>
      </c>
      <c r="G8" s="11"/>
      <c r="H8" s="13">
        <v>84.8</v>
      </c>
      <c r="I8" s="13">
        <v>84.4</v>
      </c>
      <c r="J8" s="13">
        <v>84.2</v>
      </c>
      <c r="K8" s="13">
        <v>83.4</v>
      </c>
      <c r="L8" s="13">
        <v>81.5</v>
      </c>
      <c r="M8" s="13">
        <v>83.5</v>
      </c>
      <c r="N8" s="13">
        <v>83</v>
      </c>
      <c r="O8" s="13">
        <v>83.8</v>
      </c>
      <c r="P8" s="13">
        <v>84.3</v>
      </c>
    </row>
    <row r="9" spans="1:16" s="17" customFormat="1" ht="45" x14ac:dyDescent="0.25">
      <c r="A9" s="12">
        <v>1975</v>
      </c>
      <c r="B9" s="12" t="s">
        <v>40</v>
      </c>
      <c r="C9" s="12" t="s">
        <v>41</v>
      </c>
      <c r="D9" s="18">
        <v>27514</v>
      </c>
      <c r="E9" s="12" t="s">
        <v>34</v>
      </c>
      <c r="F9" s="12" t="s">
        <v>35</v>
      </c>
      <c r="G9" s="12"/>
      <c r="H9" s="13">
        <v>87.9</v>
      </c>
      <c r="I9" s="13">
        <v>87.4</v>
      </c>
      <c r="J9" s="13">
        <v>87.2</v>
      </c>
      <c r="K9" s="13">
        <v>86.4</v>
      </c>
      <c r="L9" s="13">
        <v>86.6</v>
      </c>
      <c r="M9" s="13">
        <v>86.5</v>
      </c>
      <c r="N9" s="13">
        <v>86</v>
      </c>
      <c r="O9" s="13">
        <v>86.8</v>
      </c>
      <c r="P9" s="13">
        <v>87.3</v>
      </c>
    </row>
    <row r="10" spans="1:16" s="14" customFormat="1" ht="45" x14ac:dyDescent="0.25">
      <c r="A10" s="11">
        <v>1976</v>
      </c>
      <c r="B10" s="11" t="s">
        <v>122</v>
      </c>
      <c r="C10" s="11" t="s">
        <v>121</v>
      </c>
      <c r="D10" s="18">
        <v>27908</v>
      </c>
      <c r="E10" s="12" t="s">
        <v>34</v>
      </c>
      <c r="F10" s="12" t="s">
        <v>35</v>
      </c>
      <c r="G10" s="11"/>
      <c r="H10" s="13">
        <v>99.7</v>
      </c>
      <c r="I10" s="13">
        <v>99.2</v>
      </c>
      <c r="J10" s="13">
        <v>99</v>
      </c>
      <c r="K10" s="13">
        <v>98</v>
      </c>
      <c r="L10" s="13">
        <v>98.2</v>
      </c>
      <c r="M10" s="13">
        <v>98.1</v>
      </c>
      <c r="N10" s="13">
        <v>97.5</v>
      </c>
      <c r="O10" s="13">
        <v>98.4</v>
      </c>
      <c r="P10" s="13">
        <v>99.1</v>
      </c>
    </row>
    <row r="11" spans="1:16" s="17" customFormat="1" ht="45" x14ac:dyDescent="0.25">
      <c r="A11" s="11">
        <v>1977</v>
      </c>
      <c r="B11" s="11" t="s">
        <v>42</v>
      </c>
      <c r="C11" s="11" t="s">
        <v>43</v>
      </c>
      <c r="D11" s="18">
        <v>28215</v>
      </c>
      <c r="E11" s="11" t="s">
        <v>34</v>
      </c>
      <c r="F11" s="11" t="s">
        <v>35</v>
      </c>
      <c r="G11" s="11"/>
      <c r="H11" s="13">
        <v>110.1</v>
      </c>
      <c r="I11" s="13">
        <v>109.6</v>
      </c>
      <c r="J11" s="13">
        <v>109.4</v>
      </c>
      <c r="K11" s="13">
        <v>108.4</v>
      </c>
      <c r="L11" s="13">
        <v>108.6</v>
      </c>
      <c r="M11" s="13">
        <v>108.5</v>
      </c>
      <c r="N11" s="13">
        <v>107.9</v>
      </c>
      <c r="O11" s="13">
        <v>108.8</v>
      </c>
      <c r="P11" s="13">
        <v>109.5</v>
      </c>
    </row>
    <row r="12" spans="1:16" s="17" customFormat="1" ht="45" x14ac:dyDescent="0.25">
      <c r="A12" s="11">
        <v>1977</v>
      </c>
      <c r="B12" s="11" t="s">
        <v>44</v>
      </c>
      <c r="C12" s="11" t="s">
        <v>45</v>
      </c>
      <c r="D12" s="18">
        <v>28332</v>
      </c>
      <c r="E12" s="11" t="s">
        <v>34</v>
      </c>
      <c r="F12" s="11" t="s">
        <v>35</v>
      </c>
      <c r="G12" s="11"/>
      <c r="H12" s="13">
        <v>110.1</v>
      </c>
      <c r="I12" s="13">
        <v>109.6</v>
      </c>
      <c r="J12" s="13">
        <v>109.4</v>
      </c>
      <c r="K12" s="13">
        <v>108.4</v>
      </c>
      <c r="L12" s="13">
        <v>108.6</v>
      </c>
      <c r="M12" s="13">
        <v>108.5</v>
      </c>
      <c r="N12" s="13">
        <v>107.9</v>
      </c>
      <c r="O12" s="13">
        <v>108.8</v>
      </c>
      <c r="P12" s="13">
        <v>109.5</v>
      </c>
    </row>
    <row r="13" spans="1:16" s="17" customFormat="1" ht="15.75" x14ac:dyDescent="0.25">
      <c r="A13" s="27"/>
      <c r="B13" s="28"/>
      <c r="C13" s="28"/>
      <c r="D13" s="29"/>
      <c r="E13" s="28"/>
      <c r="F13" s="28"/>
      <c r="G13" s="28"/>
      <c r="H13" s="30"/>
      <c r="I13" s="30"/>
      <c r="J13" s="30"/>
      <c r="K13" s="30"/>
      <c r="L13" s="30"/>
      <c r="M13" s="30"/>
      <c r="N13" s="30"/>
      <c r="O13" s="30"/>
      <c r="P13" s="30"/>
    </row>
  </sheetData>
  <mergeCells count="1">
    <mergeCell ref="A1:P1"/>
  </mergeCells>
  <pageMargins left="0.25" right="0.25" top="0.75" bottom="0.75" header="0.3" footer="0.3"/>
  <pageSetup paperSize="9" scale="53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45"/>
  <sheetViews>
    <sheetView zoomScale="85" zoomScaleNormal="85" workbookViewId="0">
      <selection sqref="A1:J1"/>
    </sheetView>
  </sheetViews>
  <sheetFormatPr defaultRowHeight="15" x14ac:dyDescent="0.25"/>
  <cols>
    <col min="1" max="1" width="11.7109375" style="26" bestFit="1" customWidth="1"/>
    <col min="2" max="2" width="17" style="26" customWidth="1"/>
    <col min="3" max="3" width="15.85546875" style="26" customWidth="1"/>
    <col min="4" max="4" width="28" style="26" customWidth="1"/>
    <col min="5" max="5" width="22.85546875" style="26" customWidth="1"/>
    <col min="6" max="6" width="15.85546875" style="26" customWidth="1"/>
    <col min="7" max="7" width="20.5703125" style="26" customWidth="1"/>
    <col min="8" max="8" width="11.28515625" style="26" customWidth="1"/>
    <col min="9" max="9" width="18" style="26" customWidth="1"/>
    <col min="10" max="10" width="12.85546875" style="1" customWidth="1"/>
    <col min="11" max="16384" width="9.140625" style="1"/>
  </cols>
  <sheetData>
    <row r="1" spans="1:80" s="33" customFormat="1" ht="33.75" customHeight="1" x14ac:dyDescent="0.25">
      <c r="A1" s="71" t="s">
        <v>131</v>
      </c>
      <c r="B1" s="71"/>
      <c r="C1" s="71"/>
      <c r="D1" s="71"/>
      <c r="E1" s="71"/>
      <c r="F1" s="71"/>
      <c r="G1" s="71"/>
      <c r="H1" s="71"/>
      <c r="I1" s="71"/>
      <c r="J1" s="71"/>
    </row>
    <row r="2" spans="1:80" s="4" customFormat="1" ht="31.5" x14ac:dyDescent="0.25">
      <c r="A2" s="44" t="s">
        <v>0</v>
      </c>
      <c r="B2" s="44" t="s">
        <v>1</v>
      </c>
      <c r="C2" s="44" t="s">
        <v>2</v>
      </c>
      <c r="D2" s="45" t="s">
        <v>3</v>
      </c>
      <c r="E2" s="44" t="s">
        <v>4</v>
      </c>
      <c r="F2" s="44" t="s">
        <v>5</v>
      </c>
      <c r="G2" s="44" t="s">
        <v>28</v>
      </c>
      <c r="H2" s="44" t="s">
        <v>47</v>
      </c>
      <c r="I2" s="44" t="s">
        <v>48</v>
      </c>
      <c r="J2" s="44" t="s">
        <v>49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</row>
    <row r="3" spans="1:80" s="5" customFormat="1" ht="30" x14ac:dyDescent="0.25">
      <c r="A3" s="41">
        <v>1978</v>
      </c>
      <c r="B3" s="41" t="s">
        <v>50</v>
      </c>
      <c r="C3" s="41" t="s">
        <v>51</v>
      </c>
      <c r="D3" s="18">
        <v>28836</v>
      </c>
      <c r="E3" s="41" t="s">
        <v>34</v>
      </c>
      <c r="F3" s="41" t="s">
        <v>52</v>
      </c>
      <c r="G3" s="41"/>
      <c r="H3" s="49">
        <v>123.6</v>
      </c>
      <c r="I3" s="49">
        <v>5.2</v>
      </c>
      <c r="J3" s="39">
        <v>128.80000000000001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</row>
    <row r="4" spans="1:80" ht="30" x14ac:dyDescent="0.25">
      <c r="A4" s="11">
        <v>1978</v>
      </c>
      <c r="B4" s="41" t="s">
        <v>50</v>
      </c>
      <c r="C4" s="11" t="s">
        <v>51</v>
      </c>
      <c r="D4" s="18">
        <v>28836</v>
      </c>
      <c r="E4" s="11" t="s">
        <v>34</v>
      </c>
      <c r="F4" s="12" t="s">
        <v>52</v>
      </c>
      <c r="G4" s="11"/>
      <c r="H4" s="16">
        <v>135.80000000000001</v>
      </c>
      <c r="I4" s="16">
        <v>6.3</v>
      </c>
      <c r="J4" s="40">
        <v>142.1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</row>
    <row r="5" spans="1:80" x14ac:dyDescent="0.25">
      <c r="A5" s="11">
        <v>1979</v>
      </c>
      <c r="B5" s="41" t="s">
        <v>54</v>
      </c>
      <c r="C5" s="11" t="s">
        <v>55</v>
      </c>
      <c r="D5" s="18">
        <v>29033</v>
      </c>
      <c r="E5" s="11" t="s">
        <v>56</v>
      </c>
      <c r="F5" s="11" t="s">
        <v>52</v>
      </c>
      <c r="G5" s="11"/>
      <c r="H5" s="13">
        <v>127.6</v>
      </c>
      <c r="I5" s="13">
        <v>5.3</v>
      </c>
      <c r="J5" s="31">
        <v>132.9</v>
      </c>
    </row>
    <row r="6" spans="1:80" x14ac:dyDescent="0.25">
      <c r="A6" s="11">
        <v>1979</v>
      </c>
      <c r="B6" s="41" t="s">
        <v>54</v>
      </c>
      <c r="C6" s="11" t="s">
        <v>55</v>
      </c>
      <c r="D6" s="18">
        <v>29033</v>
      </c>
      <c r="E6" s="11" t="s">
        <v>56</v>
      </c>
      <c r="F6" s="11" t="s">
        <v>53</v>
      </c>
      <c r="G6" s="11"/>
      <c r="H6" s="13">
        <v>140.1</v>
      </c>
      <c r="I6" s="13">
        <v>6.5</v>
      </c>
      <c r="J6" s="31">
        <v>146.6</v>
      </c>
    </row>
    <row r="7" spans="1:80" ht="15.75" x14ac:dyDescent="0.25">
      <c r="A7" s="11">
        <v>1979</v>
      </c>
      <c r="B7" s="41" t="s">
        <v>57</v>
      </c>
      <c r="C7" s="11" t="s">
        <v>58</v>
      </c>
      <c r="D7" s="18">
        <v>29164</v>
      </c>
      <c r="E7" s="11" t="s">
        <v>56</v>
      </c>
      <c r="F7" s="11" t="s">
        <v>53</v>
      </c>
      <c r="G7" s="11"/>
      <c r="H7" s="13">
        <v>134.9</v>
      </c>
      <c r="I7" s="13">
        <v>5.3</v>
      </c>
      <c r="J7" s="31">
        <v>140.19999999999999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</row>
    <row r="8" spans="1:80" ht="30" x14ac:dyDescent="0.25">
      <c r="A8" s="41">
        <v>1980</v>
      </c>
      <c r="B8" s="41" t="s">
        <v>59</v>
      </c>
      <c r="C8" s="41" t="s">
        <v>60</v>
      </c>
      <c r="D8" s="18">
        <v>29224</v>
      </c>
      <c r="E8" s="41" t="s">
        <v>34</v>
      </c>
      <c r="F8" s="12" t="s">
        <v>53</v>
      </c>
      <c r="G8" s="41"/>
      <c r="H8" s="49">
        <v>141</v>
      </c>
      <c r="I8" s="49">
        <v>5.5</v>
      </c>
      <c r="J8" s="39">
        <v>146.5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</row>
    <row r="9" spans="1:80" ht="30" x14ac:dyDescent="0.25">
      <c r="A9" s="41">
        <v>1980</v>
      </c>
      <c r="B9" s="41" t="s">
        <v>61</v>
      </c>
      <c r="C9" s="41" t="s">
        <v>62</v>
      </c>
      <c r="D9" s="18">
        <v>29416</v>
      </c>
      <c r="E9" s="41" t="s">
        <v>34</v>
      </c>
      <c r="F9" s="12" t="s">
        <v>53</v>
      </c>
      <c r="G9" s="41"/>
      <c r="H9" s="49">
        <v>146.9</v>
      </c>
      <c r="I9" s="49">
        <v>5.8</v>
      </c>
      <c r="J9" s="39">
        <v>152.69999999999999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</row>
    <row r="10" spans="1:80" ht="30" x14ac:dyDescent="0.25">
      <c r="A10" s="41">
        <v>1981</v>
      </c>
      <c r="B10" s="41" t="s">
        <v>63</v>
      </c>
      <c r="C10" s="41" t="s">
        <v>64</v>
      </c>
      <c r="D10" s="18">
        <v>29595</v>
      </c>
      <c r="E10" s="41" t="s">
        <v>34</v>
      </c>
      <c r="F10" s="12" t="s">
        <v>53</v>
      </c>
      <c r="G10" s="41"/>
      <c r="H10" s="49">
        <v>152.30000000000001</v>
      </c>
      <c r="I10" s="49">
        <v>6</v>
      </c>
      <c r="J10" s="39">
        <v>158.30000000000001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</row>
    <row r="11" spans="1:80" ht="30" x14ac:dyDescent="0.25">
      <c r="A11" s="12">
        <v>1981</v>
      </c>
      <c r="B11" s="41" t="s">
        <v>65</v>
      </c>
      <c r="C11" s="12" t="s">
        <v>66</v>
      </c>
      <c r="D11" s="18">
        <v>29938</v>
      </c>
      <c r="E11" s="11" t="s">
        <v>34</v>
      </c>
      <c r="F11" s="12" t="s">
        <v>53</v>
      </c>
      <c r="G11" s="12"/>
      <c r="H11" s="13">
        <v>177.4</v>
      </c>
      <c r="I11" s="13">
        <v>13.5</v>
      </c>
      <c r="J11" s="31">
        <v>190.9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</row>
    <row r="12" spans="1:80" ht="30" x14ac:dyDescent="0.25">
      <c r="A12" s="12">
        <v>1982</v>
      </c>
      <c r="B12" s="41" t="s">
        <v>65</v>
      </c>
      <c r="C12" s="12" t="s">
        <v>66</v>
      </c>
      <c r="D12" s="18">
        <v>30103</v>
      </c>
      <c r="E12" s="11" t="s">
        <v>34</v>
      </c>
      <c r="F12" s="12" t="s">
        <v>53</v>
      </c>
      <c r="G12" s="12"/>
      <c r="H12" s="13">
        <v>188.3</v>
      </c>
      <c r="I12" s="13">
        <v>13.5</v>
      </c>
      <c r="J12" s="31">
        <v>201.8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</row>
    <row r="13" spans="1:80" s="4" customFormat="1" ht="60" x14ac:dyDescent="0.25">
      <c r="A13" s="11">
        <v>1983</v>
      </c>
      <c r="B13" s="11"/>
      <c r="C13" s="11" t="s">
        <v>124</v>
      </c>
      <c r="D13" s="18">
        <v>30595</v>
      </c>
      <c r="E13" s="11" t="s">
        <v>34</v>
      </c>
      <c r="F13" s="11" t="s">
        <v>53</v>
      </c>
      <c r="G13" s="11" t="s">
        <v>128</v>
      </c>
      <c r="H13" s="13">
        <f>H12*(1.043)</f>
        <v>196.39689999999999</v>
      </c>
      <c r="I13" s="13">
        <f>I12*(1.043)</f>
        <v>14.080499999999999</v>
      </c>
      <c r="J13" s="31">
        <f>J12*(1.043)</f>
        <v>210.47739999999999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</row>
    <row r="14" spans="1:80" s="4" customFormat="1" ht="15.75" x14ac:dyDescent="0.25">
      <c r="A14" s="23"/>
      <c r="B14" s="24"/>
      <c r="C14" s="24"/>
      <c r="D14" s="25"/>
      <c r="E14" s="24"/>
      <c r="F14" s="24"/>
      <c r="G14" s="24"/>
      <c r="H14" s="35"/>
      <c r="I14" s="35"/>
      <c r="J14" s="6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</row>
    <row r="15" spans="1:80" ht="15.75" x14ac:dyDescent="0.25"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</row>
    <row r="26" spans="6:6" x14ac:dyDescent="0.25">
      <c r="F26" s="18"/>
    </row>
    <row r="45" spans="4:4" x14ac:dyDescent="0.25">
      <c r="D45" s="18"/>
    </row>
  </sheetData>
  <mergeCells count="1">
    <mergeCell ref="A1:J1"/>
  </mergeCells>
  <pageMargins left="0.25" right="0.25" top="0.75" bottom="0.75" header="0.3" footer="0.3"/>
  <pageSetup paperSize="9" scale="82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42"/>
  <sheetViews>
    <sheetView zoomScale="85" zoomScaleNormal="85" workbookViewId="0">
      <selection sqref="A1:J1"/>
    </sheetView>
  </sheetViews>
  <sheetFormatPr defaultRowHeight="15" x14ac:dyDescent="0.25"/>
  <cols>
    <col min="1" max="1" width="11.7109375" style="26" bestFit="1" customWidth="1"/>
    <col min="2" max="2" width="17" style="26" customWidth="1"/>
    <col min="3" max="3" width="15.85546875" style="26" customWidth="1"/>
    <col min="4" max="4" width="28" style="26" customWidth="1"/>
    <col min="5" max="5" width="25.140625" style="26" customWidth="1"/>
    <col min="6" max="6" width="17.42578125" style="26" customWidth="1"/>
    <col min="7" max="7" width="18.5703125" style="26" customWidth="1"/>
    <col min="8" max="8" width="19.42578125" style="1" customWidth="1"/>
    <col min="9" max="9" width="20.140625" style="1" customWidth="1"/>
    <col min="10" max="10" width="15.7109375" style="1" customWidth="1"/>
    <col min="11" max="16384" width="9.140625" style="1"/>
  </cols>
  <sheetData>
    <row r="1" spans="1:76" s="33" customFormat="1" ht="33.75" customHeight="1" x14ac:dyDescent="0.25">
      <c r="A1" s="71" t="s">
        <v>130</v>
      </c>
      <c r="B1" s="71"/>
      <c r="C1" s="71"/>
      <c r="D1" s="71"/>
      <c r="E1" s="71"/>
      <c r="F1" s="71"/>
      <c r="G1" s="71"/>
      <c r="H1" s="71"/>
      <c r="I1" s="71"/>
      <c r="J1" s="71"/>
    </row>
    <row r="2" spans="1:76" s="4" customFormat="1" ht="31.5" x14ac:dyDescent="0.25">
      <c r="A2" s="42" t="s">
        <v>0</v>
      </c>
      <c r="B2" s="42" t="s">
        <v>1</v>
      </c>
      <c r="C2" s="42" t="s">
        <v>2</v>
      </c>
      <c r="D2" s="43" t="s">
        <v>3</v>
      </c>
      <c r="E2" s="42" t="s">
        <v>4</v>
      </c>
      <c r="F2" s="42" t="s">
        <v>5</v>
      </c>
      <c r="G2" s="42" t="s">
        <v>28</v>
      </c>
      <c r="H2" s="42" t="s">
        <v>47</v>
      </c>
      <c r="I2" s="42" t="s">
        <v>48</v>
      </c>
      <c r="J2" s="42" t="s">
        <v>49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</row>
    <row r="3" spans="1:76" s="5" customFormat="1" ht="30" x14ac:dyDescent="0.25">
      <c r="A3" s="41">
        <v>1978</v>
      </c>
      <c r="B3" s="34" t="s">
        <v>50</v>
      </c>
      <c r="C3" s="34" t="s">
        <v>51</v>
      </c>
      <c r="D3" s="18">
        <v>28836</v>
      </c>
      <c r="E3" s="34" t="s">
        <v>34</v>
      </c>
      <c r="F3" s="34" t="s">
        <v>52</v>
      </c>
      <c r="G3" s="34"/>
      <c r="H3" s="39">
        <v>122.3</v>
      </c>
      <c r="I3" s="39">
        <v>5.2</v>
      </c>
      <c r="J3" s="39">
        <v>127.5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</row>
    <row r="4" spans="1:76" ht="30" x14ac:dyDescent="0.25">
      <c r="A4" s="11">
        <v>1978</v>
      </c>
      <c r="B4" s="34" t="s">
        <v>50</v>
      </c>
      <c r="C4" s="21" t="s">
        <v>51</v>
      </c>
      <c r="D4" s="18">
        <v>28836</v>
      </c>
      <c r="E4" s="21" t="s">
        <v>34</v>
      </c>
      <c r="F4" s="22" t="s">
        <v>52</v>
      </c>
      <c r="G4" s="21"/>
      <c r="H4" s="40">
        <v>134.4</v>
      </c>
      <c r="I4" s="40">
        <v>6.2</v>
      </c>
      <c r="J4" s="40">
        <v>140.6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</row>
    <row r="5" spans="1:76" ht="30" x14ac:dyDescent="0.25">
      <c r="A5" s="11">
        <v>1979</v>
      </c>
      <c r="B5" s="34" t="s">
        <v>54</v>
      </c>
      <c r="C5" s="21" t="s">
        <v>55</v>
      </c>
      <c r="D5" s="18">
        <v>29033</v>
      </c>
      <c r="E5" s="21" t="s">
        <v>56</v>
      </c>
      <c r="F5" s="21" t="s">
        <v>52</v>
      </c>
      <c r="G5" s="21"/>
      <c r="H5" s="31">
        <v>126.2</v>
      </c>
      <c r="I5" s="31">
        <v>5.4</v>
      </c>
      <c r="J5" s="31">
        <v>131.6</v>
      </c>
    </row>
    <row r="6" spans="1:76" ht="30" x14ac:dyDescent="0.25">
      <c r="A6" s="11">
        <v>1979</v>
      </c>
      <c r="B6" s="34" t="s">
        <v>54</v>
      </c>
      <c r="C6" s="21" t="s">
        <v>55</v>
      </c>
      <c r="D6" s="18">
        <v>29033</v>
      </c>
      <c r="E6" s="21" t="s">
        <v>56</v>
      </c>
      <c r="F6" s="21" t="s">
        <v>53</v>
      </c>
      <c r="G6" s="21"/>
      <c r="H6" s="31">
        <v>138.69999999999999</v>
      </c>
      <c r="I6" s="31">
        <v>6.4</v>
      </c>
      <c r="J6" s="31">
        <v>145.1</v>
      </c>
    </row>
    <row r="7" spans="1:76" ht="30" x14ac:dyDescent="0.25">
      <c r="A7" s="11">
        <v>1979</v>
      </c>
      <c r="B7" s="34" t="s">
        <v>57</v>
      </c>
      <c r="C7" s="21" t="s">
        <v>58</v>
      </c>
      <c r="D7" s="18">
        <v>29164</v>
      </c>
      <c r="E7" s="21" t="s">
        <v>56</v>
      </c>
      <c r="F7" s="21" t="s">
        <v>53</v>
      </c>
      <c r="G7" s="21"/>
      <c r="H7" s="31">
        <v>133.5</v>
      </c>
      <c r="I7" s="31">
        <v>5.4</v>
      </c>
      <c r="J7" s="31">
        <v>138.9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</row>
    <row r="8" spans="1:76" ht="30" x14ac:dyDescent="0.25">
      <c r="A8" s="41">
        <v>1980</v>
      </c>
      <c r="B8" s="34" t="s">
        <v>59</v>
      </c>
      <c r="C8" s="34" t="s">
        <v>60</v>
      </c>
      <c r="D8" s="18">
        <v>29224</v>
      </c>
      <c r="E8" s="34" t="s">
        <v>34</v>
      </c>
      <c r="F8" s="22" t="s">
        <v>53</v>
      </c>
      <c r="G8" s="34"/>
      <c r="H8" s="39">
        <v>139.5</v>
      </c>
      <c r="I8" s="39">
        <v>5.7</v>
      </c>
      <c r="J8" s="39">
        <v>145.19999999999999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</row>
    <row r="9" spans="1:76" ht="30" x14ac:dyDescent="0.25">
      <c r="A9" s="41">
        <v>1980</v>
      </c>
      <c r="B9" s="34" t="s">
        <v>61</v>
      </c>
      <c r="C9" s="34" t="s">
        <v>62</v>
      </c>
      <c r="D9" s="18">
        <v>29416</v>
      </c>
      <c r="E9" s="34" t="s">
        <v>34</v>
      </c>
      <c r="F9" s="22" t="s">
        <v>53</v>
      </c>
      <c r="G9" s="34"/>
      <c r="H9" s="39">
        <v>145.4</v>
      </c>
      <c r="I9" s="39">
        <v>5.9</v>
      </c>
      <c r="J9" s="39">
        <v>151.30000000000001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</row>
    <row r="10" spans="1:76" ht="30" x14ac:dyDescent="0.25">
      <c r="A10" s="41">
        <v>1981</v>
      </c>
      <c r="B10" s="34" t="s">
        <v>63</v>
      </c>
      <c r="C10" s="34" t="s">
        <v>64</v>
      </c>
      <c r="D10" s="18">
        <v>29595</v>
      </c>
      <c r="E10" s="34" t="s">
        <v>34</v>
      </c>
      <c r="F10" s="22" t="s">
        <v>53</v>
      </c>
      <c r="G10" s="34"/>
      <c r="H10" s="39">
        <v>150.80000000000001</v>
      </c>
      <c r="I10" s="39">
        <v>6.1</v>
      </c>
      <c r="J10" s="39">
        <v>156.9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</row>
    <row r="11" spans="1:76" ht="30" x14ac:dyDescent="0.25">
      <c r="A11" s="12">
        <v>1981</v>
      </c>
      <c r="B11" s="34" t="s">
        <v>65</v>
      </c>
      <c r="C11" s="22" t="s">
        <v>66</v>
      </c>
      <c r="D11" s="18">
        <v>29938</v>
      </c>
      <c r="E11" s="21" t="s">
        <v>34</v>
      </c>
      <c r="F11" s="22" t="s">
        <v>53</v>
      </c>
      <c r="G11" s="22"/>
      <c r="H11" s="31">
        <v>175.5</v>
      </c>
      <c r="I11" s="31">
        <v>13.6</v>
      </c>
      <c r="J11" s="31">
        <v>189.3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</row>
    <row r="12" spans="1:76" ht="30" x14ac:dyDescent="0.25">
      <c r="A12" s="12">
        <v>1982</v>
      </c>
      <c r="B12" s="34" t="s">
        <v>65</v>
      </c>
      <c r="C12" s="22" t="s">
        <v>66</v>
      </c>
      <c r="D12" s="18">
        <v>30103</v>
      </c>
      <c r="E12" s="21" t="s">
        <v>34</v>
      </c>
      <c r="F12" s="22" t="s">
        <v>53</v>
      </c>
      <c r="G12" s="22"/>
      <c r="H12" s="31">
        <v>186.6</v>
      </c>
      <c r="I12" s="31">
        <v>13.6</v>
      </c>
      <c r="J12" s="31">
        <v>200.2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</row>
    <row r="13" spans="1:76" s="4" customFormat="1" ht="60" x14ac:dyDescent="0.25">
      <c r="A13" s="11">
        <v>1983</v>
      </c>
      <c r="B13" s="21"/>
      <c r="C13" s="21" t="s">
        <v>124</v>
      </c>
      <c r="D13" s="18">
        <v>30595</v>
      </c>
      <c r="E13" s="21" t="s">
        <v>34</v>
      </c>
      <c r="F13" s="21" t="s">
        <v>53</v>
      </c>
      <c r="G13" s="21" t="s">
        <v>128</v>
      </c>
      <c r="H13" s="31">
        <f t="shared" ref="H13:J13" si="0">H12*(1.043)</f>
        <v>194.62379999999999</v>
      </c>
      <c r="I13" s="31">
        <f t="shared" si="0"/>
        <v>14.184799999999999</v>
      </c>
      <c r="J13" s="31">
        <f t="shared" si="0"/>
        <v>208.80859999999998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</row>
    <row r="23" spans="6:6" x14ac:dyDescent="0.25">
      <c r="F23" s="18"/>
    </row>
    <row r="42" spans="4:4" x14ac:dyDescent="0.25">
      <c r="D42" s="18"/>
    </row>
  </sheetData>
  <mergeCells count="1">
    <mergeCell ref="A1:J1"/>
  </mergeCells>
  <pageMargins left="0.23622047244094491" right="0.23622047244094491" top="0.74803149606299213" bottom="0.74803149606299213" header="0.31496062992125984" footer="0.31496062992125984"/>
  <pageSetup paperSize="9" scale="76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43"/>
  <sheetViews>
    <sheetView zoomScale="85" zoomScaleNormal="85" workbookViewId="0">
      <selection sqref="A1:J1"/>
    </sheetView>
  </sheetViews>
  <sheetFormatPr defaultRowHeight="15" x14ac:dyDescent="0.25"/>
  <cols>
    <col min="1" max="1" width="11.7109375" style="26" bestFit="1" customWidth="1"/>
    <col min="2" max="2" width="17" style="26" customWidth="1"/>
    <col min="3" max="3" width="15.140625" style="26" customWidth="1"/>
    <col min="4" max="5" width="23.42578125" style="26" customWidth="1"/>
    <col min="6" max="6" width="17.7109375" style="26" customWidth="1"/>
    <col min="7" max="7" width="23" style="26" customWidth="1"/>
    <col min="8" max="8" width="13" style="1" customWidth="1"/>
    <col min="9" max="9" width="19.85546875" style="1" customWidth="1"/>
    <col min="10" max="10" width="14.7109375" style="1" customWidth="1"/>
    <col min="11" max="16384" width="9.140625" style="1"/>
  </cols>
  <sheetData>
    <row r="1" spans="1:82" s="33" customFormat="1" ht="33.75" customHeight="1" x14ac:dyDescent="0.25">
      <c r="A1" s="71" t="s">
        <v>129</v>
      </c>
      <c r="B1" s="71"/>
      <c r="C1" s="71"/>
      <c r="D1" s="71"/>
      <c r="E1" s="71"/>
      <c r="F1" s="71"/>
      <c r="G1" s="71"/>
      <c r="H1" s="71"/>
      <c r="I1" s="71"/>
      <c r="J1" s="71"/>
    </row>
    <row r="2" spans="1:82" s="4" customFormat="1" ht="31.5" x14ac:dyDescent="0.25">
      <c r="A2" s="54" t="s">
        <v>0</v>
      </c>
      <c r="B2" s="54" t="s">
        <v>1</v>
      </c>
      <c r="C2" s="54" t="s">
        <v>2</v>
      </c>
      <c r="D2" s="70" t="s">
        <v>3</v>
      </c>
      <c r="E2" s="54" t="s">
        <v>4</v>
      </c>
      <c r="F2" s="54" t="s">
        <v>5</v>
      </c>
      <c r="G2" s="54" t="s">
        <v>28</v>
      </c>
      <c r="H2" s="54" t="s">
        <v>47</v>
      </c>
      <c r="I2" s="54" t="s">
        <v>48</v>
      </c>
      <c r="J2" s="54" t="s">
        <v>49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s="5" customFormat="1" ht="30" x14ac:dyDescent="0.25">
      <c r="A3" s="41">
        <v>1978</v>
      </c>
      <c r="B3" s="41" t="s">
        <v>50</v>
      </c>
      <c r="C3" s="41" t="s">
        <v>51</v>
      </c>
      <c r="D3" s="18">
        <v>28836</v>
      </c>
      <c r="E3" s="41" t="s">
        <v>34</v>
      </c>
      <c r="F3" s="41" t="s">
        <v>52</v>
      </c>
      <c r="G3" s="41"/>
      <c r="H3" s="39">
        <v>122.5</v>
      </c>
      <c r="I3" s="39">
        <v>5.2</v>
      </c>
      <c r="J3" s="39">
        <v>127.7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</row>
    <row r="4" spans="1:82" ht="30" x14ac:dyDescent="0.25">
      <c r="A4" s="11">
        <v>1978</v>
      </c>
      <c r="B4" s="41" t="s">
        <v>50</v>
      </c>
      <c r="C4" s="11" t="s">
        <v>51</v>
      </c>
      <c r="D4" s="18">
        <v>28836</v>
      </c>
      <c r="E4" s="11" t="s">
        <v>34</v>
      </c>
      <c r="F4" s="12" t="s">
        <v>52</v>
      </c>
      <c r="G4" s="11"/>
      <c r="H4" s="40">
        <v>134.4</v>
      </c>
      <c r="I4" s="40">
        <v>6.2</v>
      </c>
      <c r="J4" s="40">
        <v>140.6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</row>
    <row r="5" spans="1:82" ht="30" x14ac:dyDescent="0.25">
      <c r="A5" s="11">
        <v>1979</v>
      </c>
      <c r="B5" s="41" t="s">
        <v>54</v>
      </c>
      <c r="C5" s="11" t="s">
        <v>55</v>
      </c>
      <c r="D5" s="18">
        <v>29033</v>
      </c>
      <c r="E5" s="11" t="s">
        <v>56</v>
      </c>
      <c r="F5" s="11" t="s">
        <v>52</v>
      </c>
      <c r="G5" s="11"/>
      <c r="H5" s="31">
        <v>126.4</v>
      </c>
      <c r="I5" s="31">
        <v>5.4</v>
      </c>
      <c r="J5" s="31">
        <v>131.80000000000001</v>
      </c>
    </row>
    <row r="6" spans="1:82" ht="30" x14ac:dyDescent="0.25">
      <c r="A6" s="11">
        <v>1979</v>
      </c>
      <c r="B6" s="41" t="s">
        <v>54</v>
      </c>
      <c r="C6" s="11" t="s">
        <v>55</v>
      </c>
      <c r="D6" s="18">
        <v>29033</v>
      </c>
      <c r="E6" s="11" t="s">
        <v>56</v>
      </c>
      <c r="F6" s="11" t="s">
        <v>53</v>
      </c>
      <c r="G6" s="11"/>
      <c r="H6" s="31">
        <v>138.69999999999999</v>
      </c>
      <c r="I6" s="31">
        <v>6.4</v>
      </c>
      <c r="J6" s="31">
        <v>145.1</v>
      </c>
    </row>
    <row r="7" spans="1:82" ht="30" x14ac:dyDescent="0.25">
      <c r="A7" s="11">
        <v>1979</v>
      </c>
      <c r="B7" s="41" t="s">
        <v>57</v>
      </c>
      <c r="C7" s="11" t="s">
        <v>58</v>
      </c>
      <c r="D7" s="18">
        <v>29164</v>
      </c>
      <c r="E7" s="11" t="s">
        <v>56</v>
      </c>
      <c r="F7" s="11" t="s">
        <v>53</v>
      </c>
      <c r="G7" s="11"/>
      <c r="H7" s="31">
        <v>133.69999999999999</v>
      </c>
      <c r="I7" s="31">
        <v>5.4</v>
      </c>
      <c r="J7" s="31">
        <v>139.1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</row>
    <row r="8" spans="1:82" ht="30" x14ac:dyDescent="0.25">
      <c r="A8" s="41">
        <v>1980</v>
      </c>
      <c r="B8" s="41" t="s">
        <v>59</v>
      </c>
      <c r="C8" s="41" t="s">
        <v>60</v>
      </c>
      <c r="D8" s="18">
        <v>29224</v>
      </c>
      <c r="E8" s="41" t="s">
        <v>34</v>
      </c>
      <c r="F8" s="12" t="s">
        <v>53</v>
      </c>
      <c r="G8" s="41"/>
      <c r="H8" s="39">
        <v>139.69999999999999</v>
      </c>
      <c r="I8" s="39">
        <v>5.7</v>
      </c>
      <c r="J8" s="39">
        <v>145.5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</row>
    <row r="9" spans="1:82" ht="30" x14ac:dyDescent="0.25">
      <c r="A9" s="41">
        <v>1980</v>
      </c>
      <c r="B9" s="41" t="s">
        <v>61</v>
      </c>
      <c r="C9" s="41" t="s">
        <v>62</v>
      </c>
      <c r="D9" s="18">
        <v>29416</v>
      </c>
      <c r="E9" s="41" t="s">
        <v>34</v>
      </c>
      <c r="F9" s="12" t="s">
        <v>53</v>
      </c>
      <c r="G9" s="41"/>
      <c r="H9" s="39">
        <v>145.6</v>
      </c>
      <c r="I9" s="39">
        <v>5.9</v>
      </c>
      <c r="J9" s="39">
        <v>151.5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</row>
    <row r="10" spans="1:82" ht="30" x14ac:dyDescent="0.25">
      <c r="A10" s="41">
        <v>1981</v>
      </c>
      <c r="B10" s="41" t="s">
        <v>63</v>
      </c>
      <c r="C10" s="41" t="s">
        <v>64</v>
      </c>
      <c r="D10" s="18">
        <v>29595</v>
      </c>
      <c r="E10" s="41" t="s">
        <v>34</v>
      </c>
      <c r="F10" s="12" t="s">
        <v>53</v>
      </c>
      <c r="G10" s="41"/>
      <c r="H10" s="39">
        <v>151</v>
      </c>
      <c r="I10" s="39">
        <v>6.1</v>
      </c>
      <c r="J10" s="39">
        <v>157.1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</row>
    <row r="11" spans="1:82" ht="30" x14ac:dyDescent="0.25">
      <c r="A11" s="12">
        <v>1981</v>
      </c>
      <c r="B11" s="41" t="s">
        <v>65</v>
      </c>
      <c r="C11" s="12" t="s">
        <v>66</v>
      </c>
      <c r="D11" s="18">
        <v>29938</v>
      </c>
      <c r="E11" s="11" t="s">
        <v>34</v>
      </c>
      <c r="F11" s="12" t="s">
        <v>53</v>
      </c>
      <c r="G11" s="12"/>
      <c r="H11" s="31">
        <v>176</v>
      </c>
      <c r="I11" s="31">
        <v>13.7</v>
      </c>
      <c r="J11" s="31">
        <v>189.7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</row>
    <row r="12" spans="1:82" ht="30" x14ac:dyDescent="0.25">
      <c r="A12" s="12">
        <v>1982</v>
      </c>
      <c r="B12" s="41" t="s">
        <v>65</v>
      </c>
      <c r="C12" s="12" t="s">
        <v>66</v>
      </c>
      <c r="D12" s="18">
        <v>30103</v>
      </c>
      <c r="E12" s="11" t="s">
        <v>34</v>
      </c>
      <c r="F12" s="12" t="s">
        <v>53</v>
      </c>
      <c r="G12" s="12"/>
      <c r="H12" s="31">
        <v>186.9</v>
      </c>
      <c r="I12" s="31">
        <v>13.7</v>
      </c>
      <c r="J12" s="31">
        <v>200.6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</row>
    <row r="13" spans="1:82" s="4" customFormat="1" ht="60" x14ac:dyDescent="0.25">
      <c r="A13" s="11">
        <v>1983</v>
      </c>
      <c r="B13" s="11"/>
      <c r="C13" s="11" t="s">
        <v>124</v>
      </c>
      <c r="D13" s="18">
        <v>30595</v>
      </c>
      <c r="E13" s="11" t="s">
        <v>34</v>
      </c>
      <c r="F13" s="11" t="s">
        <v>53</v>
      </c>
      <c r="G13" s="11" t="s">
        <v>128</v>
      </c>
      <c r="H13" s="31">
        <f t="shared" ref="H13:J13" si="0">H12*(1.043)</f>
        <v>194.9367</v>
      </c>
      <c r="I13" s="31">
        <f t="shared" si="0"/>
        <v>14.289099999999998</v>
      </c>
      <c r="J13" s="31">
        <f t="shared" si="0"/>
        <v>209.22579999999999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</row>
    <row r="24" spans="6:6" x14ac:dyDescent="0.25">
      <c r="F24" s="18"/>
    </row>
    <row r="43" spans="4:4" x14ac:dyDescent="0.25">
      <c r="D43" s="18"/>
    </row>
  </sheetData>
  <mergeCells count="1">
    <mergeCell ref="A1:J1"/>
  </mergeCells>
  <pageMargins left="0.25" right="0.25" top="0.75" bottom="0.75" header="0.3" footer="0.3"/>
  <pageSetup paperSize="9" scale="8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43"/>
  <sheetViews>
    <sheetView zoomScale="85" zoomScaleNormal="85" workbookViewId="0">
      <selection sqref="A1:J1"/>
    </sheetView>
  </sheetViews>
  <sheetFormatPr defaultRowHeight="15" x14ac:dyDescent="0.25"/>
  <cols>
    <col min="1" max="1" width="11.7109375" style="26" bestFit="1" customWidth="1"/>
    <col min="2" max="2" width="17" style="26" customWidth="1"/>
    <col min="3" max="3" width="15.85546875" style="26" customWidth="1"/>
    <col min="4" max="4" width="28" style="26" customWidth="1"/>
    <col min="5" max="5" width="23.140625" style="26" customWidth="1"/>
    <col min="6" max="6" width="15.85546875" style="26" customWidth="1"/>
    <col min="7" max="7" width="25.28515625" style="26" customWidth="1"/>
    <col min="8" max="8" width="18.5703125" style="1" customWidth="1"/>
    <col min="9" max="9" width="18" style="1" customWidth="1"/>
    <col min="10" max="10" width="13.5703125" style="1" customWidth="1"/>
    <col min="11" max="16384" width="9.140625" style="1"/>
  </cols>
  <sheetData>
    <row r="1" spans="1:82" s="33" customFormat="1" ht="33.75" customHeight="1" x14ac:dyDescent="0.25">
      <c r="A1" s="71" t="s">
        <v>133</v>
      </c>
      <c r="B1" s="71"/>
      <c r="C1" s="71"/>
      <c r="D1" s="71"/>
      <c r="E1" s="71"/>
      <c r="F1" s="71"/>
      <c r="G1" s="71"/>
      <c r="H1" s="71"/>
      <c r="I1" s="71"/>
      <c r="J1" s="71"/>
    </row>
    <row r="2" spans="1:82" s="4" customFormat="1" ht="31.5" x14ac:dyDescent="0.25">
      <c r="A2" s="44" t="s">
        <v>0</v>
      </c>
      <c r="B2" s="44" t="s">
        <v>1</v>
      </c>
      <c r="C2" s="44" t="s">
        <v>2</v>
      </c>
      <c r="D2" s="45" t="s">
        <v>3</v>
      </c>
      <c r="E2" s="44" t="s">
        <v>4</v>
      </c>
      <c r="F2" s="44" t="s">
        <v>22</v>
      </c>
      <c r="G2" s="44" t="s">
        <v>28</v>
      </c>
      <c r="H2" s="44" t="s">
        <v>47</v>
      </c>
      <c r="I2" s="44" t="s">
        <v>48</v>
      </c>
      <c r="J2" s="44" t="s">
        <v>49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s="51" customFormat="1" ht="30" x14ac:dyDescent="0.25">
      <c r="A3" s="41">
        <v>1978</v>
      </c>
      <c r="B3" s="41" t="s">
        <v>50</v>
      </c>
      <c r="C3" s="41" t="s">
        <v>51</v>
      </c>
      <c r="D3" s="18">
        <v>28836</v>
      </c>
      <c r="E3" s="41" t="s">
        <v>34</v>
      </c>
      <c r="F3" s="41" t="s">
        <v>52</v>
      </c>
      <c r="G3" s="41"/>
      <c r="H3" s="49">
        <v>121.8</v>
      </c>
      <c r="I3" s="49">
        <v>5.2</v>
      </c>
      <c r="J3" s="49">
        <v>127</v>
      </c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</row>
    <row r="4" spans="1:82" ht="30" x14ac:dyDescent="0.25">
      <c r="A4" s="11">
        <v>1978</v>
      </c>
      <c r="B4" s="41" t="s">
        <v>50</v>
      </c>
      <c r="C4" s="11" t="s">
        <v>51</v>
      </c>
      <c r="D4" s="18">
        <v>28836</v>
      </c>
      <c r="E4" s="11" t="s">
        <v>34</v>
      </c>
      <c r="F4" s="12" t="s">
        <v>52</v>
      </c>
      <c r="G4" s="11"/>
      <c r="H4" s="40">
        <v>133.80000000000001</v>
      </c>
      <c r="I4" s="40">
        <v>6.3</v>
      </c>
      <c r="J4" s="40">
        <v>140.1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</row>
    <row r="5" spans="1:82" ht="30" x14ac:dyDescent="0.25">
      <c r="A5" s="11">
        <v>1979</v>
      </c>
      <c r="B5" s="41" t="s">
        <v>54</v>
      </c>
      <c r="C5" s="11" t="s">
        <v>55</v>
      </c>
      <c r="D5" s="18">
        <v>29033</v>
      </c>
      <c r="E5" s="11" t="s">
        <v>56</v>
      </c>
      <c r="F5" s="11" t="s">
        <v>52</v>
      </c>
      <c r="G5" s="11"/>
      <c r="H5" s="31">
        <v>125.7</v>
      </c>
      <c r="I5" s="31">
        <v>5.4</v>
      </c>
      <c r="J5" s="31">
        <v>131.1</v>
      </c>
    </row>
    <row r="6" spans="1:82" ht="30" x14ac:dyDescent="0.25">
      <c r="A6" s="11">
        <v>1979</v>
      </c>
      <c r="B6" s="41" t="s">
        <v>54</v>
      </c>
      <c r="C6" s="11" t="s">
        <v>55</v>
      </c>
      <c r="D6" s="18">
        <v>29033</v>
      </c>
      <c r="E6" s="11" t="s">
        <v>56</v>
      </c>
      <c r="F6" s="11" t="s">
        <v>53</v>
      </c>
      <c r="G6" s="11"/>
      <c r="H6" s="31">
        <v>137.69999999999999</v>
      </c>
      <c r="I6" s="31">
        <v>6.5</v>
      </c>
      <c r="J6" s="31">
        <v>144.19999999999999</v>
      </c>
    </row>
    <row r="7" spans="1:82" ht="30" x14ac:dyDescent="0.25">
      <c r="A7" s="11">
        <v>1979</v>
      </c>
      <c r="B7" s="41" t="s">
        <v>57</v>
      </c>
      <c r="C7" s="11" t="s">
        <v>58</v>
      </c>
      <c r="D7" s="18">
        <v>29164</v>
      </c>
      <c r="E7" s="11" t="s">
        <v>56</v>
      </c>
      <c r="F7" s="11" t="s">
        <v>53</v>
      </c>
      <c r="G7" s="11"/>
      <c r="H7" s="31">
        <v>133</v>
      </c>
      <c r="I7" s="31">
        <v>5.4</v>
      </c>
      <c r="J7" s="31">
        <v>138.4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</row>
    <row r="8" spans="1:82" ht="30" x14ac:dyDescent="0.25">
      <c r="A8" s="41">
        <v>1980</v>
      </c>
      <c r="B8" s="41" t="s">
        <v>59</v>
      </c>
      <c r="C8" s="41" t="s">
        <v>60</v>
      </c>
      <c r="D8" s="18">
        <v>29224</v>
      </c>
      <c r="E8" s="41" t="s">
        <v>34</v>
      </c>
      <c r="F8" s="12" t="s">
        <v>53</v>
      </c>
      <c r="G8" s="41"/>
      <c r="H8" s="39">
        <v>139</v>
      </c>
      <c r="I8" s="39">
        <v>5.6</v>
      </c>
      <c r="J8" s="39">
        <v>144.6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</row>
    <row r="9" spans="1:82" ht="30" x14ac:dyDescent="0.25">
      <c r="A9" s="41">
        <v>1980</v>
      </c>
      <c r="B9" s="41" t="s">
        <v>61</v>
      </c>
      <c r="C9" s="41" t="s">
        <v>62</v>
      </c>
      <c r="D9" s="18">
        <v>29416</v>
      </c>
      <c r="E9" s="41" t="s">
        <v>34</v>
      </c>
      <c r="F9" s="12" t="s">
        <v>53</v>
      </c>
      <c r="G9" s="41"/>
      <c r="H9" s="39">
        <v>144.80000000000001</v>
      </c>
      <c r="I9" s="39">
        <v>5.9</v>
      </c>
      <c r="J9" s="39">
        <v>150.69999999999999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</row>
    <row r="10" spans="1:82" ht="30" x14ac:dyDescent="0.25">
      <c r="A10" s="41">
        <v>1981</v>
      </c>
      <c r="B10" s="41" t="s">
        <v>63</v>
      </c>
      <c r="C10" s="41" t="s">
        <v>64</v>
      </c>
      <c r="D10" s="18">
        <v>29595</v>
      </c>
      <c r="E10" s="41" t="s">
        <v>34</v>
      </c>
      <c r="F10" s="12" t="s">
        <v>53</v>
      </c>
      <c r="G10" s="41"/>
      <c r="H10" s="39">
        <v>152.19999999999999</v>
      </c>
      <c r="I10" s="39">
        <v>6.1</v>
      </c>
      <c r="J10" s="39">
        <v>156.30000000000001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</row>
    <row r="11" spans="1:82" ht="30" x14ac:dyDescent="0.25">
      <c r="A11" s="12">
        <v>1981</v>
      </c>
      <c r="B11" s="41" t="s">
        <v>65</v>
      </c>
      <c r="C11" s="12" t="s">
        <v>66</v>
      </c>
      <c r="D11" s="18">
        <v>29938</v>
      </c>
      <c r="E11" s="11" t="s">
        <v>34</v>
      </c>
      <c r="F11" s="12" t="s">
        <v>53</v>
      </c>
      <c r="G11" s="12"/>
      <c r="H11" s="31">
        <v>175.1</v>
      </c>
      <c r="I11" s="31">
        <v>13.6</v>
      </c>
      <c r="J11" s="31">
        <v>188.7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</row>
    <row r="12" spans="1:82" ht="30" x14ac:dyDescent="0.25">
      <c r="A12" s="12">
        <v>1982</v>
      </c>
      <c r="B12" s="41" t="s">
        <v>65</v>
      </c>
      <c r="C12" s="12" t="s">
        <v>66</v>
      </c>
      <c r="D12" s="18">
        <v>30103</v>
      </c>
      <c r="E12" s="11" t="s">
        <v>34</v>
      </c>
      <c r="F12" s="12" t="s">
        <v>53</v>
      </c>
      <c r="G12" s="12"/>
      <c r="H12" s="31">
        <v>186</v>
      </c>
      <c r="I12" s="31">
        <v>13.6</v>
      </c>
      <c r="J12" s="31">
        <v>199.6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</row>
    <row r="13" spans="1:82" s="4" customFormat="1" ht="45" x14ac:dyDescent="0.25">
      <c r="A13" s="11">
        <v>1983</v>
      </c>
      <c r="B13" s="11"/>
      <c r="C13" s="11" t="s">
        <v>124</v>
      </c>
      <c r="D13" s="18">
        <v>30595</v>
      </c>
      <c r="E13" s="11" t="s">
        <v>34</v>
      </c>
      <c r="F13" s="11" t="s">
        <v>53</v>
      </c>
      <c r="G13" s="11" t="s">
        <v>128</v>
      </c>
      <c r="H13" s="31">
        <f t="shared" ref="H13:J13" si="0">H12*(1.043)</f>
        <v>193.99799999999999</v>
      </c>
      <c r="I13" s="31">
        <f t="shared" si="0"/>
        <v>14.184799999999999</v>
      </c>
      <c r="J13" s="31">
        <f t="shared" si="0"/>
        <v>208.18279999999999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</row>
    <row r="24" spans="6:6" x14ac:dyDescent="0.25">
      <c r="F24" s="18"/>
    </row>
    <row r="43" spans="4:4" x14ac:dyDescent="0.25">
      <c r="D43" s="18"/>
    </row>
  </sheetData>
  <mergeCells count="1">
    <mergeCell ref="A1:J1"/>
  </mergeCells>
  <pageMargins left="0.23622047244094491" right="0.23622047244094491" top="0.74803149606299213" bottom="0.74803149606299213" header="0.31496062992125984" footer="0.31496062992125984"/>
  <pageSetup paperSize="9" scale="77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44"/>
  <sheetViews>
    <sheetView zoomScale="85" zoomScaleNormal="85" workbookViewId="0">
      <selection sqref="A1:M1"/>
    </sheetView>
  </sheetViews>
  <sheetFormatPr defaultRowHeight="15" x14ac:dyDescent="0.25"/>
  <cols>
    <col min="1" max="1" width="11.7109375" style="26" bestFit="1" customWidth="1"/>
    <col min="2" max="2" width="17" style="26" customWidth="1"/>
    <col min="3" max="3" width="15.85546875" style="26" customWidth="1"/>
    <col min="4" max="4" width="28" style="26" customWidth="1"/>
    <col min="5" max="5" width="21.42578125" style="26" customWidth="1"/>
    <col min="6" max="6" width="17.42578125" style="26" customWidth="1"/>
    <col min="7" max="7" width="18.5703125" style="26" customWidth="1"/>
    <col min="8" max="8" width="11.85546875" style="1" customWidth="1"/>
    <col min="9" max="9" width="19.28515625" style="1" customWidth="1"/>
    <col min="10" max="10" width="18.5703125" style="1" customWidth="1"/>
    <col min="11" max="11" width="11.5703125" style="1" customWidth="1"/>
    <col min="12" max="12" width="18.140625" style="1" customWidth="1"/>
    <col min="13" max="13" width="13.140625" style="1" customWidth="1"/>
    <col min="14" max="16384" width="9.140625" style="1"/>
  </cols>
  <sheetData>
    <row r="1" spans="1:85" s="33" customFormat="1" ht="33.75" customHeight="1" x14ac:dyDescent="0.25">
      <c r="A1" s="71" t="s">
        <v>134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85" s="4" customFormat="1" ht="31.5" x14ac:dyDescent="0.25">
      <c r="A2" s="73" t="s">
        <v>0</v>
      </c>
      <c r="B2" s="73" t="s">
        <v>1</v>
      </c>
      <c r="C2" s="73" t="s">
        <v>2</v>
      </c>
      <c r="D2" s="74" t="s">
        <v>3</v>
      </c>
      <c r="E2" s="73" t="s">
        <v>4</v>
      </c>
      <c r="F2" s="73" t="s">
        <v>5</v>
      </c>
      <c r="G2" s="73" t="s">
        <v>28</v>
      </c>
      <c r="H2" s="52" t="s">
        <v>47</v>
      </c>
      <c r="I2" s="52" t="s">
        <v>48</v>
      </c>
      <c r="J2" s="52" t="s">
        <v>49</v>
      </c>
      <c r="K2" s="52" t="s">
        <v>47</v>
      </c>
      <c r="L2" s="52" t="s">
        <v>48</v>
      </c>
      <c r="M2" s="52" t="s">
        <v>49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</row>
    <row r="3" spans="1:85" s="4" customFormat="1" ht="15.75" customHeight="1" x14ac:dyDescent="0.25">
      <c r="A3" s="73"/>
      <c r="B3" s="73"/>
      <c r="C3" s="73"/>
      <c r="D3" s="74"/>
      <c r="E3" s="73"/>
      <c r="F3" s="73"/>
      <c r="G3" s="73"/>
      <c r="H3" s="72" t="s">
        <v>46</v>
      </c>
      <c r="I3" s="72"/>
      <c r="J3" s="72"/>
      <c r="K3" s="72" t="s">
        <v>15</v>
      </c>
      <c r="L3" s="72"/>
      <c r="M3" s="7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</row>
    <row r="4" spans="1:85" s="5" customFormat="1" ht="30" x14ac:dyDescent="0.25">
      <c r="A4" s="41">
        <v>1978</v>
      </c>
      <c r="B4" s="41" t="s">
        <v>50</v>
      </c>
      <c r="C4" s="41" t="s">
        <v>51</v>
      </c>
      <c r="D4" s="18">
        <v>28836</v>
      </c>
      <c r="E4" s="41" t="s">
        <v>34</v>
      </c>
      <c r="F4" s="41" t="s">
        <v>52</v>
      </c>
      <c r="G4" s="41"/>
      <c r="H4" s="36">
        <v>122.7</v>
      </c>
      <c r="I4" s="36">
        <v>5.2</v>
      </c>
      <c r="J4" s="36">
        <v>127.9</v>
      </c>
      <c r="K4" s="36">
        <v>123.4</v>
      </c>
      <c r="L4" s="36">
        <v>5.2</v>
      </c>
      <c r="M4" s="36">
        <v>128.6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</row>
    <row r="5" spans="1:85" ht="30" x14ac:dyDescent="0.25">
      <c r="A5" s="11">
        <v>1978</v>
      </c>
      <c r="B5" s="41" t="s">
        <v>50</v>
      </c>
      <c r="C5" s="11" t="s">
        <v>51</v>
      </c>
      <c r="D5" s="18">
        <v>28836</v>
      </c>
      <c r="E5" s="11" t="s">
        <v>34</v>
      </c>
      <c r="F5" s="12" t="s">
        <v>52</v>
      </c>
      <c r="G5" s="11"/>
      <c r="H5" s="37">
        <v>135.19999999999999</v>
      </c>
      <c r="I5" s="37">
        <v>6.2</v>
      </c>
      <c r="J5" s="37">
        <v>141.4</v>
      </c>
      <c r="K5" s="37">
        <v>135.9</v>
      </c>
      <c r="L5" s="37">
        <v>6.3</v>
      </c>
      <c r="M5" s="37">
        <v>142.19999999999999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</row>
    <row r="6" spans="1:85" ht="30" x14ac:dyDescent="0.25">
      <c r="A6" s="11">
        <v>1979</v>
      </c>
      <c r="B6" s="41" t="s">
        <v>54</v>
      </c>
      <c r="C6" s="11" t="s">
        <v>55</v>
      </c>
      <c r="D6" s="18">
        <v>29033</v>
      </c>
      <c r="E6" s="11" t="s">
        <v>56</v>
      </c>
      <c r="F6" s="11" t="s">
        <v>52</v>
      </c>
      <c r="G6" s="11"/>
      <c r="H6" s="38">
        <v>126.6</v>
      </c>
      <c r="I6" s="38">
        <v>5.4</v>
      </c>
      <c r="J6" s="38">
        <v>132</v>
      </c>
      <c r="K6" s="38">
        <v>127.3</v>
      </c>
      <c r="L6" s="38">
        <v>5.4</v>
      </c>
      <c r="M6" s="38">
        <v>133.69999999999999</v>
      </c>
    </row>
    <row r="7" spans="1:85" ht="30" x14ac:dyDescent="0.25">
      <c r="A7" s="11">
        <v>1979</v>
      </c>
      <c r="B7" s="41" t="s">
        <v>54</v>
      </c>
      <c r="C7" s="11" t="s">
        <v>55</v>
      </c>
      <c r="D7" s="18">
        <v>29033</v>
      </c>
      <c r="E7" s="11" t="s">
        <v>56</v>
      </c>
      <c r="F7" s="11" t="s">
        <v>53</v>
      </c>
      <c r="G7" s="11"/>
      <c r="H7" s="38">
        <v>139.30000000000001</v>
      </c>
      <c r="I7" s="38">
        <v>6.4</v>
      </c>
      <c r="J7" s="38">
        <v>145.69999999999999</v>
      </c>
      <c r="K7" s="38">
        <v>139.69999999999999</v>
      </c>
      <c r="L7" s="38">
        <v>6.4</v>
      </c>
      <c r="M7" s="38">
        <v>146.1</v>
      </c>
    </row>
    <row r="8" spans="1:85" ht="30" x14ac:dyDescent="0.25">
      <c r="A8" s="11">
        <v>1979</v>
      </c>
      <c r="B8" s="41" t="s">
        <v>57</v>
      </c>
      <c r="C8" s="11" t="s">
        <v>58</v>
      </c>
      <c r="D8" s="18">
        <v>29164</v>
      </c>
      <c r="E8" s="11" t="s">
        <v>56</v>
      </c>
      <c r="F8" s="11" t="s">
        <v>53</v>
      </c>
      <c r="G8" s="11"/>
      <c r="H8" s="38">
        <v>133.9</v>
      </c>
      <c r="I8" s="38">
        <v>5.4</v>
      </c>
      <c r="J8" s="38">
        <v>139.30000000000001</v>
      </c>
      <c r="K8" s="38">
        <v>134.6</v>
      </c>
      <c r="L8" s="38">
        <v>5.4</v>
      </c>
      <c r="M8" s="38">
        <v>140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</row>
    <row r="9" spans="1:85" ht="30" x14ac:dyDescent="0.25">
      <c r="A9" s="41">
        <v>1980</v>
      </c>
      <c r="B9" s="41" t="s">
        <v>59</v>
      </c>
      <c r="C9" s="41" t="s">
        <v>60</v>
      </c>
      <c r="D9" s="18">
        <v>29224</v>
      </c>
      <c r="E9" s="41" t="s">
        <v>34</v>
      </c>
      <c r="F9" s="12" t="s">
        <v>53</v>
      </c>
      <c r="G9" s="41"/>
      <c r="H9" s="36">
        <v>139.9</v>
      </c>
      <c r="I9" s="36">
        <v>5.7</v>
      </c>
      <c r="J9" s="36">
        <v>145.6</v>
      </c>
      <c r="K9" s="36">
        <v>140.69999999999999</v>
      </c>
      <c r="L9" s="36">
        <v>5.6</v>
      </c>
      <c r="M9" s="36">
        <v>146.30000000000001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</row>
    <row r="10" spans="1:85" ht="30" x14ac:dyDescent="0.25">
      <c r="A10" s="41">
        <v>1980</v>
      </c>
      <c r="B10" s="41" t="s">
        <v>61</v>
      </c>
      <c r="C10" s="41" t="s">
        <v>62</v>
      </c>
      <c r="D10" s="18">
        <v>29416</v>
      </c>
      <c r="E10" s="41" t="s">
        <v>34</v>
      </c>
      <c r="F10" s="12" t="s">
        <v>53</v>
      </c>
      <c r="G10" s="41"/>
      <c r="H10" s="36">
        <v>145.80000000000001</v>
      </c>
      <c r="I10" s="36">
        <v>5.9</v>
      </c>
      <c r="J10" s="36">
        <v>151.69999999999999</v>
      </c>
      <c r="K10" s="36">
        <v>146.6</v>
      </c>
      <c r="L10" s="36">
        <v>5.8</v>
      </c>
      <c r="M10" s="36">
        <v>152.4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</row>
    <row r="11" spans="1:85" ht="30" x14ac:dyDescent="0.25">
      <c r="A11" s="41">
        <v>1981</v>
      </c>
      <c r="B11" s="41" t="s">
        <v>63</v>
      </c>
      <c r="C11" s="41" t="s">
        <v>64</v>
      </c>
      <c r="D11" s="18">
        <v>29595</v>
      </c>
      <c r="E11" s="41" t="s">
        <v>34</v>
      </c>
      <c r="F11" s="12" t="s">
        <v>53</v>
      </c>
      <c r="G11" s="41"/>
      <c r="H11" s="36">
        <v>151.19999999999999</v>
      </c>
      <c r="I11" s="36">
        <v>6.1</v>
      </c>
      <c r="J11" s="36">
        <v>157.30000000000001</v>
      </c>
      <c r="K11" s="36">
        <v>152</v>
      </c>
      <c r="L11" s="36">
        <v>6</v>
      </c>
      <c r="M11" s="36">
        <v>158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</row>
    <row r="12" spans="1:85" ht="30" x14ac:dyDescent="0.25">
      <c r="A12" s="12">
        <v>1981</v>
      </c>
      <c r="B12" s="41" t="s">
        <v>65</v>
      </c>
      <c r="C12" s="12" t="s">
        <v>66</v>
      </c>
      <c r="D12" s="18">
        <v>29938</v>
      </c>
      <c r="E12" s="11" t="s">
        <v>34</v>
      </c>
      <c r="F12" s="12" t="s">
        <v>53</v>
      </c>
      <c r="G12" s="12"/>
      <c r="H12" s="38">
        <v>176.1</v>
      </c>
      <c r="I12" s="38">
        <v>13.7</v>
      </c>
      <c r="J12" s="38">
        <v>189.8</v>
      </c>
      <c r="K12" s="38">
        <v>177</v>
      </c>
      <c r="L12" s="38">
        <v>13.5</v>
      </c>
      <c r="M12" s="38">
        <v>190.5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</row>
    <row r="13" spans="1:85" ht="30" x14ac:dyDescent="0.25">
      <c r="A13" s="12">
        <v>1982</v>
      </c>
      <c r="B13" s="41" t="s">
        <v>65</v>
      </c>
      <c r="C13" s="12" t="s">
        <v>66</v>
      </c>
      <c r="D13" s="18">
        <v>30103</v>
      </c>
      <c r="E13" s="11" t="s">
        <v>34</v>
      </c>
      <c r="F13" s="12" t="s">
        <v>53</v>
      </c>
      <c r="G13" s="12"/>
      <c r="H13" s="31">
        <v>187</v>
      </c>
      <c r="I13" s="31">
        <v>13.7</v>
      </c>
      <c r="J13" s="31">
        <v>200.7</v>
      </c>
      <c r="K13" s="31">
        <v>187.9</v>
      </c>
      <c r="L13" s="31">
        <v>13.5</v>
      </c>
      <c r="M13" s="31">
        <v>201.4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</row>
    <row r="14" spans="1:85" s="4" customFormat="1" ht="60" x14ac:dyDescent="0.25">
      <c r="A14" s="11">
        <v>1983</v>
      </c>
      <c r="B14" s="11"/>
      <c r="C14" s="11" t="s">
        <v>124</v>
      </c>
      <c r="D14" s="18">
        <v>30595</v>
      </c>
      <c r="E14" s="11" t="s">
        <v>34</v>
      </c>
      <c r="F14" s="11" t="s">
        <v>53</v>
      </c>
      <c r="G14" s="11" t="s">
        <v>128</v>
      </c>
      <c r="H14" s="31">
        <f t="shared" ref="H14:M14" si="0">H13*(1.043)</f>
        <v>195.041</v>
      </c>
      <c r="I14" s="31">
        <f t="shared" si="0"/>
        <v>14.289099999999998</v>
      </c>
      <c r="J14" s="31">
        <f t="shared" si="0"/>
        <v>209.33009999999999</v>
      </c>
      <c r="K14" s="31">
        <f t="shared" si="0"/>
        <v>195.97969999999998</v>
      </c>
      <c r="L14" s="31">
        <f t="shared" si="0"/>
        <v>14.080499999999999</v>
      </c>
      <c r="M14" s="31">
        <f t="shared" si="0"/>
        <v>210.06019999999998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</row>
    <row r="25" spans="6:6" x14ac:dyDescent="0.25">
      <c r="F25" s="18"/>
    </row>
    <row r="44" spans="4:4" x14ac:dyDescent="0.25">
      <c r="D44" s="18"/>
    </row>
  </sheetData>
  <mergeCells count="10">
    <mergeCell ref="K3:M3"/>
    <mergeCell ref="H3:J3"/>
    <mergeCell ref="A1:M1"/>
    <mergeCell ref="A2:A3"/>
    <mergeCell ref="B2:B3"/>
    <mergeCell ref="C2:C3"/>
    <mergeCell ref="D2:D3"/>
    <mergeCell ref="E2:E3"/>
    <mergeCell ref="F2:F3"/>
    <mergeCell ref="G2:G3"/>
  </mergeCells>
  <pageMargins left="0.25" right="0.25" top="0.75" bottom="0.75" header="0.3" footer="0.3"/>
  <pageSetup paperSize="9" scale="64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G21"/>
  <sheetViews>
    <sheetView zoomScale="85" zoomScaleNormal="85" workbookViewId="0">
      <selection sqref="A1:I1"/>
    </sheetView>
  </sheetViews>
  <sheetFormatPr defaultRowHeight="15" x14ac:dyDescent="0.25"/>
  <cols>
    <col min="1" max="1" width="11.7109375" style="1" bestFit="1" customWidth="1"/>
    <col min="2" max="2" width="17" style="1" customWidth="1"/>
    <col min="3" max="3" width="23.7109375" style="1" customWidth="1"/>
    <col min="4" max="4" width="30.85546875" style="1" customWidth="1"/>
    <col min="5" max="5" width="17" style="1" customWidth="1"/>
    <col min="6" max="6" width="20.85546875" style="1" customWidth="1"/>
    <col min="7" max="7" width="19" style="1" customWidth="1"/>
    <col min="8" max="8" width="19.85546875" style="1" customWidth="1"/>
    <col min="9" max="9" width="12.7109375" style="1" customWidth="1"/>
    <col min="10" max="16384" width="9.140625" style="1"/>
  </cols>
  <sheetData>
    <row r="1" spans="1:137" s="33" customFormat="1" ht="33.75" customHeight="1" x14ac:dyDescent="0.25">
      <c r="A1" s="71" t="s">
        <v>139</v>
      </c>
      <c r="B1" s="71"/>
      <c r="C1" s="71"/>
      <c r="D1" s="71"/>
      <c r="E1" s="71"/>
      <c r="F1" s="71"/>
      <c r="G1" s="71"/>
      <c r="H1" s="71"/>
      <c r="I1" s="71"/>
    </row>
    <row r="2" spans="1:137" ht="31.5" x14ac:dyDescent="0.25">
      <c r="A2" s="53" t="s">
        <v>0</v>
      </c>
      <c r="B2" s="53" t="s">
        <v>2</v>
      </c>
      <c r="C2" s="69" t="s">
        <v>3</v>
      </c>
      <c r="D2" s="53" t="s">
        <v>4</v>
      </c>
      <c r="E2" s="53" t="s">
        <v>22</v>
      </c>
      <c r="F2" s="53" t="s">
        <v>127</v>
      </c>
      <c r="G2" s="53" t="s">
        <v>47</v>
      </c>
      <c r="H2" s="53" t="s">
        <v>48</v>
      </c>
      <c r="I2" s="53" t="s">
        <v>49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</row>
    <row r="3" spans="1:137" s="7" customFormat="1" ht="15.75" x14ac:dyDescent="0.25">
      <c r="A3" s="66">
        <v>1984</v>
      </c>
      <c r="B3" s="66" t="s">
        <v>123</v>
      </c>
      <c r="C3" s="18">
        <v>30799</v>
      </c>
      <c r="D3" s="68" t="s">
        <v>74</v>
      </c>
      <c r="E3" s="66" t="s">
        <v>53</v>
      </c>
      <c r="F3" s="66"/>
      <c r="G3" s="49">
        <v>196.4</v>
      </c>
      <c r="H3" s="49">
        <v>14.1</v>
      </c>
      <c r="I3" s="49">
        <v>210.5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</row>
    <row r="4" spans="1:137" s="7" customFormat="1" ht="60" x14ac:dyDescent="0.25">
      <c r="A4" s="66">
        <v>1984</v>
      </c>
      <c r="B4" s="66" t="s">
        <v>125</v>
      </c>
      <c r="C4" s="18">
        <v>30776</v>
      </c>
      <c r="D4" s="68" t="s">
        <v>74</v>
      </c>
      <c r="E4" s="66" t="s">
        <v>53</v>
      </c>
      <c r="F4" s="66" t="s">
        <v>128</v>
      </c>
      <c r="G4" s="49">
        <f>G3*(1.041)</f>
        <v>204.45239999999998</v>
      </c>
      <c r="H4" s="49">
        <f t="shared" ref="H4:I4" si="0">H3*(1.041)</f>
        <v>14.678099999999999</v>
      </c>
      <c r="I4" s="49">
        <f t="shared" si="0"/>
        <v>219.13049999999998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</row>
    <row r="5" spans="1:137" ht="15.75" x14ac:dyDescent="0.25">
      <c r="A5" s="12">
        <v>1985</v>
      </c>
      <c r="B5" s="12" t="s">
        <v>67</v>
      </c>
      <c r="C5" s="18">
        <v>31387</v>
      </c>
      <c r="D5" s="68" t="s">
        <v>74</v>
      </c>
      <c r="E5" s="12" t="s">
        <v>53</v>
      </c>
      <c r="F5" s="12"/>
      <c r="G5" s="13">
        <v>217.8</v>
      </c>
      <c r="H5" s="13">
        <v>15.5</v>
      </c>
      <c r="I5" s="13">
        <v>233.3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</row>
    <row r="6" spans="1:137" ht="15.75" x14ac:dyDescent="0.25">
      <c r="A6" s="12">
        <v>1986</v>
      </c>
      <c r="B6" s="12" t="s">
        <v>69</v>
      </c>
      <c r="C6" s="18">
        <v>31653</v>
      </c>
      <c r="D6" s="68" t="s">
        <v>74</v>
      </c>
      <c r="E6" s="12" t="s">
        <v>53</v>
      </c>
      <c r="F6" s="12"/>
      <c r="G6" s="13">
        <v>222.8</v>
      </c>
      <c r="H6" s="13">
        <v>15.9</v>
      </c>
      <c r="I6" s="13">
        <v>238.7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</row>
    <row r="7" spans="1:137" ht="15.75" x14ac:dyDescent="0.25">
      <c r="A7" s="12">
        <v>1987</v>
      </c>
      <c r="B7" s="12" t="s">
        <v>70</v>
      </c>
      <c r="C7" s="18">
        <v>31898</v>
      </c>
      <c r="D7" s="68" t="s">
        <v>74</v>
      </c>
      <c r="E7" s="12" t="s">
        <v>53</v>
      </c>
      <c r="F7" s="12"/>
      <c r="G7" s="13">
        <v>232.8</v>
      </c>
      <c r="H7" s="13">
        <v>15.9</v>
      </c>
      <c r="I7" s="13">
        <v>248.7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</row>
    <row r="8" spans="1:137" ht="15.75" x14ac:dyDescent="0.25">
      <c r="A8" s="12">
        <v>1987</v>
      </c>
      <c r="B8" s="12" t="s">
        <v>71</v>
      </c>
      <c r="C8" s="18">
        <v>32111</v>
      </c>
      <c r="D8" s="68" t="s">
        <v>74</v>
      </c>
      <c r="E8" s="12" t="s">
        <v>53</v>
      </c>
      <c r="F8" s="12"/>
      <c r="G8" s="13">
        <v>242.1</v>
      </c>
      <c r="H8" s="13">
        <v>16.5</v>
      </c>
      <c r="I8" s="13">
        <v>258.60000000000002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</row>
    <row r="9" spans="1:137" x14ac:dyDescent="0.25">
      <c r="A9" s="41">
        <v>1988</v>
      </c>
      <c r="B9" s="41" t="s">
        <v>72</v>
      </c>
      <c r="C9" s="18">
        <v>32266</v>
      </c>
      <c r="D9" s="68" t="s">
        <v>74</v>
      </c>
      <c r="E9" s="41" t="s">
        <v>53</v>
      </c>
      <c r="F9" s="41"/>
      <c r="G9" s="49">
        <v>248.1</v>
      </c>
      <c r="H9" s="49">
        <v>16.5</v>
      </c>
      <c r="I9" s="49">
        <v>264.60000000000002</v>
      </c>
    </row>
    <row r="10" spans="1:137" ht="15.75" x14ac:dyDescent="0.25">
      <c r="A10" s="41">
        <v>1988</v>
      </c>
      <c r="B10" s="41" t="s">
        <v>73</v>
      </c>
      <c r="C10" s="18">
        <v>32430</v>
      </c>
      <c r="D10" s="68" t="s">
        <v>74</v>
      </c>
      <c r="E10" s="41" t="s">
        <v>53</v>
      </c>
      <c r="F10" s="41"/>
      <c r="G10" s="49">
        <v>255.5</v>
      </c>
      <c r="H10" s="49">
        <v>17</v>
      </c>
      <c r="I10" s="49">
        <v>272.5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137" ht="28.5" customHeight="1" x14ac:dyDescent="0.25"/>
    <row r="12" spans="1:137" ht="33.75" customHeight="1" x14ac:dyDescent="0.25">
      <c r="A12" s="75" t="s">
        <v>140</v>
      </c>
      <c r="B12" s="76"/>
      <c r="C12" s="76"/>
      <c r="D12" s="76"/>
      <c r="E12" s="76"/>
      <c r="F12" s="76"/>
      <c r="G12" s="76"/>
      <c r="H12" s="76"/>
      <c r="I12" s="77"/>
    </row>
    <row r="13" spans="1:137" ht="31.5" x14ac:dyDescent="0.25">
      <c r="A13" s="53" t="s">
        <v>0</v>
      </c>
      <c r="B13" s="53" t="s">
        <v>2</v>
      </c>
      <c r="C13" s="69" t="s">
        <v>3</v>
      </c>
      <c r="D13" s="53" t="s">
        <v>4</v>
      </c>
      <c r="E13" s="53" t="s">
        <v>22</v>
      </c>
      <c r="F13" s="53" t="s">
        <v>127</v>
      </c>
      <c r="G13" s="53" t="s">
        <v>47</v>
      </c>
      <c r="H13" s="53" t="s">
        <v>48</v>
      </c>
      <c r="I13" s="53" t="s">
        <v>49</v>
      </c>
    </row>
    <row r="14" spans="1:137" x14ac:dyDescent="0.25">
      <c r="A14" s="62">
        <v>1984</v>
      </c>
      <c r="B14" s="62" t="s">
        <v>123</v>
      </c>
      <c r="C14" s="18">
        <v>30799</v>
      </c>
      <c r="D14" s="65" t="s">
        <v>74</v>
      </c>
      <c r="E14" s="62" t="s">
        <v>53</v>
      </c>
      <c r="F14" s="62"/>
      <c r="G14" s="39">
        <v>194.6</v>
      </c>
      <c r="H14" s="39">
        <v>14.2</v>
      </c>
      <c r="I14" s="39">
        <v>208.8</v>
      </c>
    </row>
    <row r="15" spans="1:137" ht="60" x14ac:dyDescent="0.25">
      <c r="A15" s="62">
        <v>1984</v>
      </c>
      <c r="B15" s="62" t="s">
        <v>125</v>
      </c>
      <c r="C15" s="18">
        <v>30776</v>
      </c>
      <c r="D15" s="68" t="s">
        <v>74</v>
      </c>
      <c r="E15" s="62" t="s">
        <v>53</v>
      </c>
      <c r="F15" s="66" t="s">
        <v>128</v>
      </c>
      <c r="G15" s="39">
        <f t="shared" ref="G15:I15" si="1">G14*(1.041)</f>
        <v>202.57859999999997</v>
      </c>
      <c r="H15" s="39">
        <f t="shared" si="1"/>
        <v>14.782199999999998</v>
      </c>
      <c r="I15" s="39">
        <f t="shared" si="1"/>
        <v>217.36079999999998</v>
      </c>
    </row>
    <row r="16" spans="1:137" x14ac:dyDescent="0.25">
      <c r="A16" s="32">
        <v>1985</v>
      </c>
      <c r="B16" s="32" t="s">
        <v>67</v>
      </c>
      <c r="C16" s="18">
        <v>31387</v>
      </c>
      <c r="D16" s="68" t="s">
        <v>74</v>
      </c>
      <c r="E16" s="32" t="s">
        <v>53</v>
      </c>
      <c r="F16" s="32"/>
      <c r="G16" s="31">
        <v>215.8</v>
      </c>
      <c r="H16" s="31">
        <v>15.8</v>
      </c>
      <c r="I16" s="31">
        <v>231.6</v>
      </c>
    </row>
    <row r="17" spans="1:9" x14ac:dyDescent="0.25">
      <c r="A17" s="32">
        <v>1986</v>
      </c>
      <c r="B17" s="32" t="s">
        <v>69</v>
      </c>
      <c r="C17" s="18">
        <v>31653</v>
      </c>
      <c r="D17" s="68" t="s">
        <v>74</v>
      </c>
      <c r="E17" s="32" t="s">
        <v>53</v>
      </c>
      <c r="F17" s="32"/>
      <c r="G17" s="31">
        <v>220.8</v>
      </c>
      <c r="H17" s="31">
        <v>16.100000000000001</v>
      </c>
      <c r="I17" s="31">
        <v>236.9</v>
      </c>
    </row>
    <row r="18" spans="1:9" x14ac:dyDescent="0.25">
      <c r="A18" s="32">
        <v>1987</v>
      </c>
      <c r="B18" s="32" t="s">
        <v>70</v>
      </c>
      <c r="C18" s="18">
        <v>31898</v>
      </c>
      <c r="D18" s="68" t="s">
        <v>74</v>
      </c>
      <c r="E18" s="32" t="s">
        <v>53</v>
      </c>
      <c r="F18" s="32"/>
      <c r="G18" s="31">
        <v>230.8</v>
      </c>
      <c r="H18" s="31">
        <v>16.100000000000001</v>
      </c>
      <c r="I18" s="31">
        <v>246.9</v>
      </c>
    </row>
    <row r="19" spans="1:9" x14ac:dyDescent="0.25">
      <c r="A19" s="32">
        <v>1987</v>
      </c>
      <c r="B19" s="32" t="s">
        <v>71</v>
      </c>
      <c r="C19" s="18">
        <v>32111</v>
      </c>
      <c r="D19" s="68" t="s">
        <v>74</v>
      </c>
      <c r="E19" s="32" t="s">
        <v>53</v>
      </c>
      <c r="F19" s="32"/>
      <c r="G19" s="31">
        <v>240</v>
      </c>
      <c r="H19" s="31">
        <v>16.8</v>
      </c>
      <c r="I19" s="31">
        <v>256.8</v>
      </c>
    </row>
    <row r="20" spans="1:9" x14ac:dyDescent="0.25">
      <c r="A20" s="50">
        <v>1988</v>
      </c>
      <c r="B20" s="50" t="s">
        <v>72</v>
      </c>
      <c r="C20" s="18">
        <v>32266</v>
      </c>
      <c r="D20" s="68" t="s">
        <v>74</v>
      </c>
      <c r="E20" s="50" t="s">
        <v>53</v>
      </c>
      <c r="F20" s="50"/>
      <c r="G20" s="39">
        <v>246</v>
      </c>
      <c r="H20" s="39">
        <v>16.8</v>
      </c>
      <c r="I20" s="39">
        <v>262.8</v>
      </c>
    </row>
    <row r="21" spans="1:9" x14ac:dyDescent="0.25">
      <c r="A21" s="50">
        <v>1988</v>
      </c>
      <c r="B21" s="50" t="s">
        <v>73</v>
      </c>
      <c r="C21" s="18">
        <v>32430</v>
      </c>
      <c r="D21" s="68" t="s">
        <v>74</v>
      </c>
      <c r="E21" s="50" t="s">
        <v>53</v>
      </c>
      <c r="F21" s="50"/>
      <c r="G21" s="39">
        <v>253.4</v>
      </c>
      <c r="H21" s="39">
        <v>17.3</v>
      </c>
      <c r="I21" s="39">
        <v>270.7</v>
      </c>
    </row>
  </sheetData>
  <mergeCells count="2">
    <mergeCell ref="A12:I12"/>
    <mergeCell ref="A1:I1"/>
  </mergeCells>
  <pageMargins left="0.25" right="0.25" top="0.75" bottom="0.75" header="0.3" footer="0.3"/>
  <pageSetup paperSize="9" scale="83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21"/>
  <sheetViews>
    <sheetView zoomScale="85" zoomScaleNormal="85" workbookViewId="0">
      <selection sqref="A1:I1"/>
    </sheetView>
  </sheetViews>
  <sheetFormatPr defaultRowHeight="15" x14ac:dyDescent="0.25"/>
  <cols>
    <col min="1" max="1" width="11.7109375" style="1" bestFit="1" customWidth="1"/>
    <col min="2" max="2" width="17" style="1" customWidth="1"/>
    <col min="3" max="3" width="23.7109375" style="1" customWidth="1"/>
    <col min="4" max="4" width="30.85546875" style="1" customWidth="1"/>
    <col min="5" max="5" width="18" style="1" customWidth="1"/>
    <col min="6" max="6" width="18.42578125" style="1" customWidth="1"/>
    <col min="7" max="7" width="14.85546875" style="1" customWidth="1"/>
    <col min="8" max="8" width="19.42578125" style="1" customWidth="1"/>
    <col min="9" max="9" width="14.5703125" style="1" customWidth="1"/>
    <col min="10" max="16384" width="9.140625" style="1"/>
  </cols>
  <sheetData>
    <row r="1" spans="1:143" s="33" customFormat="1" ht="33.75" customHeight="1" x14ac:dyDescent="0.25">
      <c r="A1" s="71" t="s">
        <v>142</v>
      </c>
      <c r="B1" s="71"/>
      <c r="C1" s="71"/>
      <c r="D1" s="71"/>
      <c r="E1" s="71"/>
      <c r="F1" s="71"/>
      <c r="G1" s="71"/>
      <c r="H1" s="71"/>
      <c r="I1" s="71"/>
    </row>
    <row r="2" spans="1:143" ht="31.5" x14ac:dyDescent="0.25">
      <c r="A2" s="48" t="s">
        <v>0</v>
      </c>
      <c r="B2" s="48" t="s">
        <v>2</v>
      </c>
      <c r="C2" s="67" t="s">
        <v>3</v>
      </c>
      <c r="D2" s="48" t="s">
        <v>4</v>
      </c>
      <c r="E2" s="48" t="s">
        <v>22</v>
      </c>
      <c r="F2" s="48" t="s">
        <v>127</v>
      </c>
      <c r="G2" s="48" t="s">
        <v>47</v>
      </c>
      <c r="H2" s="44" t="s">
        <v>48</v>
      </c>
      <c r="I2" s="48" t="s">
        <v>49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</row>
    <row r="3" spans="1:143" s="7" customFormat="1" ht="15.75" x14ac:dyDescent="0.25">
      <c r="A3" s="66">
        <v>1984</v>
      </c>
      <c r="B3" s="66" t="s">
        <v>123</v>
      </c>
      <c r="C3" s="18">
        <v>30799</v>
      </c>
      <c r="D3" s="68" t="s">
        <v>74</v>
      </c>
      <c r="E3" s="66" t="s">
        <v>53</v>
      </c>
      <c r="F3" s="66"/>
      <c r="G3" s="49">
        <v>194</v>
      </c>
      <c r="H3" s="49">
        <v>14.2</v>
      </c>
      <c r="I3" s="49">
        <v>208.2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</row>
    <row r="4" spans="1:143" s="7" customFormat="1" ht="66" customHeight="1" x14ac:dyDescent="0.25">
      <c r="A4" s="66">
        <v>1984</v>
      </c>
      <c r="B4" s="66" t="s">
        <v>125</v>
      </c>
      <c r="C4" s="18">
        <v>30776</v>
      </c>
      <c r="D4" s="68" t="s">
        <v>68</v>
      </c>
      <c r="E4" s="66" t="s">
        <v>53</v>
      </c>
      <c r="F4" s="66" t="s">
        <v>128</v>
      </c>
      <c r="G4" s="49">
        <f t="shared" ref="G4:I4" si="0">G3*(1.041)</f>
        <v>201.95399999999998</v>
      </c>
      <c r="H4" s="49">
        <f t="shared" si="0"/>
        <v>14.782199999999998</v>
      </c>
      <c r="I4" s="49">
        <f t="shared" si="0"/>
        <v>216.73619999999997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</row>
    <row r="5" spans="1:143" ht="15.75" x14ac:dyDescent="0.25">
      <c r="A5" s="12">
        <v>1985</v>
      </c>
      <c r="B5" s="12" t="s">
        <v>67</v>
      </c>
      <c r="C5" s="18">
        <v>31387</v>
      </c>
      <c r="D5" s="12" t="s">
        <v>68</v>
      </c>
      <c r="E5" s="12" t="s">
        <v>53</v>
      </c>
      <c r="F5" s="12"/>
      <c r="G5" s="13">
        <v>215.2</v>
      </c>
      <c r="H5" s="13">
        <v>15.5</v>
      </c>
      <c r="I5" s="13">
        <v>230.7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</row>
    <row r="6" spans="1:143" ht="15.75" x14ac:dyDescent="0.25">
      <c r="A6" s="12">
        <v>1986</v>
      </c>
      <c r="B6" s="12" t="s">
        <v>69</v>
      </c>
      <c r="C6" s="18">
        <v>31653</v>
      </c>
      <c r="D6" s="12" t="s">
        <v>68</v>
      </c>
      <c r="E6" s="12" t="s">
        <v>53</v>
      </c>
      <c r="F6" s="12"/>
      <c r="G6" s="13">
        <v>220.1</v>
      </c>
      <c r="H6" s="13">
        <v>15.9</v>
      </c>
      <c r="I6" s="13">
        <v>236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</row>
    <row r="7" spans="1:143" ht="15.75" x14ac:dyDescent="0.25">
      <c r="A7" s="12">
        <v>1987</v>
      </c>
      <c r="B7" s="12" t="s">
        <v>70</v>
      </c>
      <c r="C7" s="18">
        <v>31898</v>
      </c>
      <c r="D7" s="12" t="s">
        <v>68</v>
      </c>
      <c r="E7" s="12" t="s">
        <v>53</v>
      </c>
      <c r="F7" s="12"/>
      <c r="G7" s="13">
        <v>230.1</v>
      </c>
      <c r="H7" s="13">
        <v>15.9</v>
      </c>
      <c r="I7" s="13">
        <v>246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</row>
    <row r="8" spans="1:143" ht="15.75" x14ac:dyDescent="0.25">
      <c r="A8" s="12">
        <v>1987</v>
      </c>
      <c r="B8" s="12" t="s">
        <v>71</v>
      </c>
      <c r="C8" s="18">
        <v>32111</v>
      </c>
      <c r="D8" s="12" t="s">
        <v>68</v>
      </c>
      <c r="E8" s="12" t="s">
        <v>53</v>
      </c>
      <c r="F8" s="12"/>
      <c r="G8" s="13">
        <v>239.3</v>
      </c>
      <c r="H8" s="13">
        <v>16.5</v>
      </c>
      <c r="I8" s="13">
        <v>255.8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</row>
    <row r="9" spans="1:143" x14ac:dyDescent="0.25">
      <c r="A9" s="41">
        <v>1988</v>
      </c>
      <c r="B9" s="41" t="s">
        <v>72</v>
      </c>
      <c r="C9" s="18">
        <v>32266</v>
      </c>
      <c r="D9" s="12" t="s">
        <v>68</v>
      </c>
      <c r="E9" s="41" t="s">
        <v>53</v>
      </c>
      <c r="F9" s="41"/>
      <c r="G9" s="49">
        <v>245.3</v>
      </c>
      <c r="H9" s="49">
        <v>16.5</v>
      </c>
      <c r="I9" s="49">
        <v>261.8</v>
      </c>
    </row>
    <row r="10" spans="1:143" ht="15.75" x14ac:dyDescent="0.25">
      <c r="A10" s="41">
        <v>1988</v>
      </c>
      <c r="B10" s="41" t="s">
        <v>73</v>
      </c>
      <c r="C10" s="18">
        <v>32430</v>
      </c>
      <c r="D10" s="12" t="s">
        <v>68</v>
      </c>
      <c r="E10" s="41" t="s">
        <v>53</v>
      </c>
      <c r="F10" s="41"/>
      <c r="G10" s="49">
        <v>252.7</v>
      </c>
      <c r="H10" s="49">
        <v>17</v>
      </c>
      <c r="I10" s="49">
        <v>269.7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143" ht="30.75" customHeight="1" x14ac:dyDescent="0.25"/>
    <row r="12" spans="1:143" ht="31.5" customHeight="1" x14ac:dyDescent="0.25">
      <c r="A12" s="71" t="s">
        <v>141</v>
      </c>
      <c r="B12" s="71"/>
      <c r="C12" s="71"/>
      <c r="D12" s="71"/>
      <c r="E12" s="71"/>
      <c r="F12" s="71"/>
      <c r="G12" s="71"/>
      <c r="H12" s="71"/>
      <c r="I12" s="71"/>
    </row>
    <row r="13" spans="1:143" ht="31.5" x14ac:dyDescent="0.25">
      <c r="A13" s="53" t="s">
        <v>0</v>
      </c>
      <c r="B13" s="53" t="s">
        <v>2</v>
      </c>
      <c r="C13" s="69" t="s">
        <v>3</v>
      </c>
      <c r="D13" s="53" t="s">
        <v>4</v>
      </c>
      <c r="E13" s="53" t="s">
        <v>22</v>
      </c>
      <c r="F13" s="53" t="s">
        <v>127</v>
      </c>
      <c r="G13" s="53" t="s">
        <v>47</v>
      </c>
      <c r="H13" s="53" t="s">
        <v>48</v>
      </c>
      <c r="I13" s="53" t="s">
        <v>49</v>
      </c>
    </row>
    <row r="14" spans="1:143" ht="15.75" x14ac:dyDescent="0.25">
      <c r="A14" s="62">
        <v>1984</v>
      </c>
      <c r="B14" s="63" t="s">
        <v>123</v>
      </c>
      <c r="C14" s="18">
        <v>30799</v>
      </c>
      <c r="D14" s="64" t="s">
        <v>74</v>
      </c>
      <c r="E14" s="63" t="s">
        <v>53</v>
      </c>
      <c r="F14" s="63"/>
      <c r="G14" s="39">
        <v>194.9</v>
      </c>
      <c r="H14" s="36">
        <v>14.3</v>
      </c>
      <c r="I14" s="36">
        <v>209.2</v>
      </c>
    </row>
    <row r="15" spans="1:143" ht="60" x14ac:dyDescent="0.25">
      <c r="A15" s="66">
        <v>1984</v>
      </c>
      <c r="B15" s="66" t="s">
        <v>125</v>
      </c>
      <c r="C15" s="18">
        <v>30776</v>
      </c>
      <c r="D15" s="68" t="s">
        <v>74</v>
      </c>
      <c r="E15" s="66" t="s">
        <v>53</v>
      </c>
      <c r="F15" s="66" t="s">
        <v>128</v>
      </c>
      <c r="G15" s="49">
        <f>G14*(1.041)</f>
        <v>202.89089999999999</v>
      </c>
      <c r="H15" s="49">
        <f>H14*(1.041)</f>
        <v>14.8863</v>
      </c>
      <c r="I15" s="49">
        <f>I14*(1.041)</f>
        <v>217.77719999999997</v>
      </c>
    </row>
    <row r="16" spans="1:143" x14ac:dyDescent="0.25">
      <c r="A16" s="12">
        <v>1985</v>
      </c>
      <c r="B16" s="12" t="s">
        <v>67</v>
      </c>
      <c r="C16" s="18">
        <v>31387</v>
      </c>
      <c r="D16" s="68" t="s">
        <v>74</v>
      </c>
      <c r="E16" s="12" t="s">
        <v>53</v>
      </c>
      <c r="F16" s="12"/>
      <c r="G16" s="13">
        <v>216.1</v>
      </c>
      <c r="H16" s="13">
        <v>15.9</v>
      </c>
      <c r="I16" s="13">
        <v>232</v>
      </c>
    </row>
    <row r="17" spans="1:9" x14ac:dyDescent="0.25">
      <c r="A17" s="12">
        <v>1986</v>
      </c>
      <c r="B17" s="12" t="s">
        <v>69</v>
      </c>
      <c r="C17" s="18">
        <v>31653</v>
      </c>
      <c r="D17" s="68" t="s">
        <v>74</v>
      </c>
      <c r="E17" s="12" t="s">
        <v>53</v>
      </c>
      <c r="F17" s="12"/>
      <c r="G17" s="13">
        <v>221.1</v>
      </c>
      <c r="H17" s="13">
        <v>16.2</v>
      </c>
      <c r="I17" s="13">
        <v>237.3</v>
      </c>
    </row>
    <row r="18" spans="1:9" x14ac:dyDescent="0.25">
      <c r="A18" s="12">
        <v>1987</v>
      </c>
      <c r="B18" s="12" t="s">
        <v>70</v>
      </c>
      <c r="C18" s="18">
        <v>31898</v>
      </c>
      <c r="D18" s="68" t="s">
        <v>74</v>
      </c>
      <c r="E18" s="12" t="s">
        <v>53</v>
      </c>
      <c r="F18" s="12"/>
      <c r="G18" s="13">
        <v>231.1</v>
      </c>
      <c r="H18" s="13">
        <v>16.2</v>
      </c>
      <c r="I18" s="13">
        <v>247.3</v>
      </c>
    </row>
    <row r="19" spans="1:9" x14ac:dyDescent="0.25">
      <c r="A19" s="12">
        <v>1987</v>
      </c>
      <c r="B19" s="12" t="s">
        <v>71</v>
      </c>
      <c r="C19" s="18">
        <v>32111</v>
      </c>
      <c r="D19" s="68" t="s">
        <v>74</v>
      </c>
      <c r="E19" s="12" t="s">
        <v>53</v>
      </c>
      <c r="F19" s="12"/>
      <c r="G19" s="13">
        <v>240.3</v>
      </c>
      <c r="H19" s="13">
        <v>16.899999999999999</v>
      </c>
      <c r="I19" s="13">
        <v>257.2</v>
      </c>
    </row>
    <row r="20" spans="1:9" x14ac:dyDescent="0.25">
      <c r="A20" s="41">
        <v>1988</v>
      </c>
      <c r="B20" s="41" t="s">
        <v>72</v>
      </c>
      <c r="C20" s="18">
        <v>32266</v>
      </c>
      <c r="D20" s="68" t="s">
        <v>74</v>
      </c>
      <c r="E20" s="41" t="s">
        <v>53</v>
      </c>
      <c r="F20" s="41"/>
      <c r="G20" s="49">
        <v>246.3</v>
      </c>
      <c r="H20" s="49">
        <v>16.899999999999999</v>
      </c>
      <c r="I20" s="49">
        <v>263.2</v>
      </c>
    </row>
    <row r="21" spans="1:9" x14ac:dyDescent="0.25">
      <c r="A21" s="41">
        <v>1988</v>
      </c>
      <c r="B21" s="41" t="s">
        <v>73</v>
      </c>
      <c r="C21" s="18">
        <v>32430</v>
      </c>
      <c r="D21" s="68" t="s">
        <v>74</v>
      </c>
      <c r="E21" s="41" t="s">
        <v>53</v>
      </c>
      <c r="F21" s="41"/>
      <c r="G21" s="49">
        <v>253.7</v>
      </c>
      <c r="H21" s="49">
        <v>17.399999999999999</v>
      </c>
      <c r="I21" s="49">
        <v>271.10000000000002</v>
      </c>
    </row>
  </sheetData>
  <mergeCells count="2">
    <mergeCell ref="A1:I1"/>
    <mergeCell ref="A12:I12"/>
  </mergeCells>
  <pageMargins left="0.23622047244094491" right="0.23622047244094491" top="0.74803149606299213" bottom="0.74803149606299213" header="0.31496062992125984" footer="0.31496062992125984"/>
  <pageSetup paperSize="9" scale="8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1967 to 1971</vt:lpstr>
      <vt:lpstr>1971 to 1977</vt:lpstr>
      <vt:lpstr>1978 to 1983 NSW</vt:lpstr>
      <vt:lpstr>1978 to 1983 Vic</vt:lpstr>
      <vt:lpstr>1978 to 1983 Qld</vt:lpstr>
      <vt:lpstr>1978 to 1983 SA</vt:lpstr>
      <vt:lpstr>1978 to 1983 Tas</vt:lpstr>
      <vt:lpstr>1984 to 1988 NSW Vic</vt:lpstr>
      <vt:lpstr>1984 to 1988 SA Qld</vt:lpstr>
      <vt:lpstr>1984 to 1988 Tas</vt:lpstr>
      <vt:lpstr>1989 to 1997</vt:lpstr>
      <vt:lpstr>1998 to 2015</vt:lpstr>
      <vt:lpstr>'1967 to 1971'!Print_Area</vt:lpstr>
      <vt:lpstr>'1971 to 1977'!Print_Area</vt:lpstr>
      <vt:lpstr>'1978 to 1983 NSW'!Print_Area</vt:lpstr>
      <vt:lpstr>'1978 to 1983 Qld'!Print_Area</vt:lpstr>
      <vt:lpstr>'1978 to 1983 SA'!Print_Area</vt:lpstr>
      <vt:lpstr>'1978 to 1983 Tas'!Print_Area</vt:lpstr>
      <vt:lpstr>'1978 to 1983 Vic'!Print_Area</vt:lpstr>
      <vt:lpstr>'1984 to 1988 NSW Vic'!Print_Area</vt:lpstr>
      <vt:lpstr>'1984 to 1988 SA Qld'!Print_Area</vt:lpstr>
      <vt:lpstr>'1984 to 1988 Tas'!Print_Area</vt:lpstr>
      <vt:lpstr>'1989 to 1997'!Print_Area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Metal Industry Award wage increases 1967 to 2015</dc:title>
  <dc:creator>Source: Stephen Smith AiG;Source: The Honourable Reg Hamilton Fair Work Commission</dc:creator>
  <cp:lastModifiedBy>pine</cp:lastModifiedBy>
  <cp:lastPrinted>2015-11-06T07:35:25Z</cp:lastPrinted>
  <dcterms:created xsi:type="dcterms:W3CDTF">2015-10-08T06:37:45Z</dcterms:created>
  <dcterms:modified xsi:type="dcterms:W3CDTF">2015-11-08T23:36:47Z</dcterms:modified>
</cp:coreProperties>
</file>